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anksi-my.sharepoint.com/personal/domen_zupancic_gank_si/Documents/0-projekti/DSO-Siska/Dom_Siska/2022-DGD-PZI-VZHODNI-del/DELIM/1-Arhitektura/02-PZI/"/>
    </mc:Choice>
  </mc:AlternateContent>
  <xr:revisionPtr revIDLastSave="209" documentId="11_50522D17CD690B69BF13C806FE012D1651089A78" xr6:coauthVersionLast="47" xr6:coauthVersionMax="47" xr10:uidLastSave="{489A7C8B-CD3B-4AE5-994F-B8620E2F1596}"/>
  <bookViews>
    <workbookView xWindow="-108" yWindow="-108" windowWidth="46296" windowHeight="25416" xr2:uid="{00000000-000D-0000-FFFF-FFFF00000000}"/>
  </bookViews>
  <sheets>
    <sheet name="02 NTP NOVO brez jaskov 1N do 6" sheetId="1" r:id="rId1"/>
  </sheets>
  <definedNames>
    <definedName name="_xlnm.Print_Area" localSheetId="0">'02 NTP NOVO brez jaskov 1N do 6'!$A$1:$F$228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2" i="1" l="1"/>
  <c r="E239" i="1"/>
  <c r="E241" i="1"/>
  <c r="E240" i="1"/>
  <c r="E238" i="1"/>
  <c r="E237" i="1"/>
  <c r="H191" i="1"/>
  <c r="H188" i="1"/>
  <c r="F186" i="1"/>
  <c r="F187" i="1" s="1"/>
  <c r="F188" i="1" s="1"/>
  <c r="F175" i="1"/>
  <c r="F176" i="1" s="1"/>
  <c r="F177" i="1" s="1"/>
  <c r="F178" i="1" s="1"/>
  <c r="F179" i="1" s="1"/>
  <c r="F180" i="1" s="1"/>
  <c r="F181" i="1" s="1"/>
  <c r="F182" i="1" s="1"/>
  <c r="F183" i="1" s="1"/>
  <c r="F184" i="1" s="1"/>
  <c r="H173" i="1"/>
  <c r="H171" i="1"/>
  <c r="H170" i="1"/>
  <c r="F159" i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H153" i="1"/>
  <c r="H150" i="1"/>
  <c r="F148" i="1"/>
  <c r="F149" i="1" s="1"/>
  <c r="F150" i="1" s="1"/>
  <c r="F137" i="1"/>
  <c r="F138" i="1" s="1"/>
  <c r="F139" i="1" s="1"/>
  <c r="F140" i="1" s="1"/>
  <c r="F141" i="1" s="1"/>
  <c r="F142" i="1" s="1"/>
  <c r="F143" i="1" s="1"/>
  <c r="F144" i="1" s="1"/>
  <c r="F145" i="1" s="1"/>
  <c r="F146" i="1" s="1"/>
  <c r="H135" i="1"/>
  <c r="H133" i="1"/>
  <c r="H132" i="1" s="1"/>
  <c r="F121" i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H115" i="1"/>
  <c r="H112" i="1"/>
  <c r="F110" i="1"/>
  <c r="F111" i="1" s="1"/>
  <c r="F112" i="1" s="1"/>
  <c r="F99" i="1"/>
  <c r="F100" i="1" s="1"/>
  <c r="F101" i="1" s="1"/>
  <c r="F102" i="1" s="1"/>
  <c r="F103" i="1" s="1"/>
  <c r="F104" i="1" s="1"/>
  <c r="F105" i="1" s="1"/>
  <c r="F106" i="1" s="1"/>
  <c r="F107" i="1" s="1"/>
  <c r="F108" i="1" s="1"/>
  <c r="H97" i="1"/>
  <c r="H95" i="1"/>
  <c r="H94" i="1"/>
  <c r="F83" i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H77" i="1"/>
  <c r="H39" i="1"/>
  <c r="H4" i="1"/>
  <c r="H19" i="1"/>
  <c r="H56" i="1"/>
  <c r="H57" i="1"/>
  <c r="H20" i="1"/>
  <c r="F74" i="1"/>
  <c r="F72" i="1"/>
  <c r="F73" i="1" s="1"/>
  <c r="F61" i="1"/>
  <c r="F62" i="1" s="1"/>
  <c r="F63" i="1" s="1"/>
  <c r="F64" i="1" s="1"/>
  <c r="F65" i="1" s="1"/>
  <c r="F66" i="1" s="1"/>
  <c r="F67" i="1" s="1"/>
  <c r="F68" i="1" s="1"/>
  <c r="F69" i="1" s="1"/>
  <c r="F70" i="1" s="1"/>
  <c r="F25" i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10" i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45" i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213" i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197" i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H208" i="1"/>
  <c r="H209" i="1"/>
  <c r="H211" i="1"/>
  <c r="H59" i="1"/>
  <c r="H23" i="1"/>
  <c r="H35" i="1"/>
  <c r="H74" i="1"/>
  <c r="H226" i="1"/>
  <c r="E37" i="1"/>
  <c r="E75" i="1"/>
  <c r="E113" i="1"/>
  <c r="E151" i="1"/>
  <c r="E189" i="1"/>
  <c r="E227" i="1"/>
  <c r="E228" i="1" s="1"/>
  <c r="E235" i="1" s="1"/>
</calcChain>
</file>

<file path=xl/sharedStrings.xml><?xml version="1.0" encoding="utf-8"?>
<sst xmlns="http://schemas.openxmlformats.org/spreadsheetml/2006/main" count="989" uniqueCount="61">
  <si>
    <t xml:space="preserve">02 NTP NOVO brez jaskov 1N do 6N </t>
  </si>
  <si>
    <t xml:space="preserve">Št. </t>
  </si>
  <si>
    <t>Ime etaže</t>
  </si>
  <si>
    <t>Namembnost</t>
  </si>
  <si>
    <t>Prostor</t>
  </si>
  <si>
    <t>Površina m2</t>
  </si>
  <si>
    <t/>
  </si>
  <si>
    <t>N1</t>
  </si>
  <si>
    <t>Komunikacija</t>
  </si>
  <si>
    <t>Hodnik I</t>
  </si>
  <si>
    <t>Hodnik II</t>
  </si>
  <si>
    <t>Mokri prostori</t>
  </si>
  <si>
    <t>Čistilka / trokadero</t>
  </si>
  <si>
    <t>Skladišče 1</t>
  </si>
  <si>
    <t>Skupna kopalnica</t>
  </si>
  <si>
    <t>WC sestrska soba</t>
  </si>
  <si>
    <t>WC soba tip A</t>
  </si>
  <si>
    <t>Shramba</t>
  </si>
  <si>
    <t>Skladišče malo</t>
  </si>
  <si>
    <t>Socialne dejavnosti</t>
  </si>
  <si>
    <t>Prostor za druženje Jug</t>
  </si>
  <si>
    <t>Prostor za druženje Sever</t>
  </si>
  <si>
    <t>Stanovanje</t>
  </si>
  <si>
    <t>Soba 1P tip C</t>
  </si>
  <si>
    <t>Soba 1P-tip A</t>
  </si>
  <si>
    <t>Soba 1P-tip B</t>
  </si>
  <si>
    <t>Zdravstvo</t>
  </si>
  <si>
    <t>Sestrska soba</t>
  </si>
  <si>
    <t>N2</t>
  </si>
  <si>
    <t>Sestrska soba / Začasna namestitev</t>
  </si>
  <si>
    <t>Soba 2P-tip A</t>
  </si>
  <si>
    <t>Soba 2P-tip B</t>
  </si>
  <si>
    <t>N3</t>
  </si>
  <si>
    <t>N4</t>
  </si>
  <si>
    <t>N5</t>
  </si>
  <si>
    <t>N6</t>
  </si>
  <si>
    <t>m2</t>
  </si>
  <si>
    <t>NTP UP skupaj</t>
  </si>
  <si>
    <t>NTP P</t>
  </si>
  <si>
    <t>NTP K</t>
  </si>
  <si>
    <t>sorazmerni delež pri gradnji</t>
  </si>
  <si>
    <t>Površine čiščenje</t>
  </si>
  <si>
    <t>vinil sobe</t>
  </si>
  <si>
    <t>vinil soc. prostor</t>
  </si>
  <si>
    <t>tuš</t>
  </si>
  <si>
    <t>tuš TWC soba</t>
  </si>
  <si>
    <t>talna keramika: pršni del, R11</t>
  </si>
  <si>
    <t>talna keramika: mokri prostori, R10</t>
  </si>
  <si>
    <t>vinil hodnik+skladišče malo</t>
  </si>
  <si>
    <t>vinil sobe+sestrska soba</t>
  </si>
  <si>
    <t>FT sobe</t>
  </si>
  <si>
    <t>FT hodnik in malo skladišče</t>
  </si>
  <si>
    <t>FT keramika talna, R10</t>
  </si>
  <si>
    <t>FT keramika pršni prostor, R11</t>
  </si>
  <si>
    <t>FT soc. prostor</t>
  </si>
  <si>
    <t>skupaj FT</t>
  </si>
  <si>
    <t>vinil A</t>
  </si>
  <si>
    <t>vinil B</t>
  </si>
  <si>
    <t>vinil C</t>
  </si>
  <si>
    <t>keramika A</t>
  </si>
  <si>
    <t>keramika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</si>
</sst>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b/>
      <sz val="10"/>
      <color rgb="FF000000"/>
      <name val="Swis721 LtCn BT"/>
      <family val="2"/>
      <charset val="238"/>
    </font>
    <font>
      <sz val="10"/>
      <name val="Calibri"/>
      <family val="2"/>
      <charset val="238"/>
    </font>
    <font>
      <sz val="10"/>
      <color rgb="FF000000"/>
      <name val="Swis721 LtCn BT"/>
      <family val="2"/>
      <charset val="238"/>
    </font>
    <font>
      <b/>
      <i/>
      <sz val="10"/>
      <color rgb="FF000000"/>
      <name val="Swis721 LtCn BT"/>
      <family val="2"/>
      <charset val="238"/>
    </font>
    <font>
      <b/>
      <sz val="1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righ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right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right" vertical="center" wrapText="1"/>
    </xf>
    <xf numFmtId="0" fontId="2" fillId="0" borderId="4" xfId="0" applyFont="1" applyBorder="1"/>
    <xf numFmtId="0" fontId="1" fillId="0" borderId="10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right" vertical="center" wrapText="1"/>
    </xf>
    <xf numFmtId="0" fontId="5" fillId="0" borderId="12" xfId="0" applyFont="1" applyBorder="1" applyAlignment="1">
      <alignment vertical="center"/>
    </xf>
    <xf numFmtId="0" fontId="5" fillId="3" borderId="0" xfId="0" applyFont="1" applyFill="1"/>
    <xf numFmtId="0" fontId="3" fillId="4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right" vertical="center" wrapText="1"/>
    </xf>
    <xf numFmtId="0" fontId="5" fillId="5" borderId="0" xfId="0" applyFont="1" applyFill="1"/>
    <xf numFmtId="0" fontId="3" fillId="5" borderId="5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right" vertical="center" wrapText="1"/>
    </xf>
    <xf numFmtId="0" fontId="2" fillId="6" borderId="0" xfId="0" applyFont="1" applyFill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 applyAlignment="1">
      <alignment horizontal="right"/>
    </xf>
    <xf numFmtId="0" fontId="2" fillId="0" borderId="17" xfId="0" applyFont="1" applyBorder="1"/>
    <xf numFmtId="0" fontId="2" fillId="0" borderId="18" xfId="0" applyFont="1" applyBorder="1" applyAlignment="1">
      <alignment horizontal="right"/>
    </xf>
    <xf numFmtId="0" fontId="2" fillId="0" borderId="19" xfId="0" applyFont="1" applyBorder="1"/>
    <xf numFmtId="0" fontId="2" fillId="0" borderId="20" xfId="0" applyFont="1" applyBorder="1"/>
    <xf numFmtId="0" fontId="3" fillId="7" borderId="5" xfId="0" applyFont="1" applyFill="1" applyBorder="1" applyAlignment="1">
      <alignment horizontal="left" vertical="center" wrapText="1"/>
    </xf>
    <xf numFmtId="0" fontId="3" fillId="7" borderId="6" xfId="0" applyFont="1" applyFill="1" applyBorder="1" applyAlignment="1">
      <alignment horizontal="right" vertical="center" wrapText="1"/>
    </xf>
    <xf numFmtId="0" fontId="5" fillId="7" borderId="0" xfId="0" applyFont="1" applyFill="1" applyAlignment="1">
      <alignment wrapText="1"/>
    </xf>
    <xf numFmtId="0" fontId="5" fillId="7" borderId="0" xfId="0" applyFont="1" applyFill="1"/>
    <xf numFmtId="0" fontId="5" fillId="7" borderId="21" xfId="0" applyFont="1" applyFill="1" applyBorder="1" applyAlignment="1">
      <alignment wrapText="1"/>
    </xf>
    <xf numFmtId="0" fontId="5" fillId="7" borderId="21" xfId="0" applyFont="1" applyFill="1" applyBorder="1"/>
    <xf numFmtId="0" fontId="2" fillId="0" borderId="0" xfId="0" applyFont="1" applyAlignment="1">
      <alignment horizontal="center" vertical="top"/>
    </xf>
    <xf numFmtId="0" fontId="5" fillId="8" borderId="0" xfId="0" applyFont="1" applyFill="1"/>
    <xf numFmtId="0" fontId="5" fillId="0" borderId="0" xfId="0" applyFont="1"/>
    <xf numFmtId="0" fontId="2" fillId="0" borderId="21" xfId="0" applyFont="1" applyBorder="1"/>
    <xf numFmtId="0" fontId="5" fillId="0" borderId="0" xfId="0" applyFont="1" applyAlignment="1">
      <alignment horizontal="right"/>
    </xf>
    <xf numFmtId="0" fontId="2" fillId="6" borderId="0" xfId="0" applyFont="1" applyFill="1" applyAlignment="1">
      <alignment horizontal="right"/>
    </xf>
    <xf numFmtId="0" fontId="1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2"/>
  <sheetViews>
    <sheetView tabSelected="1" view="pageBreakPreview" topLeftCell="A187" zoomScale="145" zoomScaleNormal="130" zoomScaleSheetLayoutView="145" workbookViewId="0">
      <selection activeCell="D235" sqref="D235"/>
    </sheetView>
  </sheetViews>
  <sheetFormatPr defaultColWidth="9.109375" defaultRowHeight="13.8" x14ac:dyDescent="0.3"/>
  <cols>
    <col min="1" max="1" width="2.88671875" style="2" bestFit="1" customWidth="1"/>
    <col min="2" max="2" width="8.33203125" style="2" bestFit="1" customWidth="1"/>
    <col min="3" max="3" width="14.109375" style="2" bestFit="1" customWidth="1"/>
    <col min="4" max="4" width="24.6640625" style="2" bestFit="1" customWidth="1"/>
    <col min="5" max="5" width="10.6640625" style="2" bestFit="1" customWidth="1"/>
    <col min="6" max="6" width="9.109375" style="2"/>
    <col min="7" max="7" width="29.6640625" style="2" customWidth="1"/>
    <col min="8" max="16384" width="9.109375" style="2"/>
  </cols>
  <sheetData>
    <row r="1" spans="1:9" ht="18.899999999999999" customHeight="1" x14ac:dyDescent="0.3">
      <c r="A1" s="48" t="s">
        <v>0</v>
      </c>
      <c r="B1" s="48"/>
      <c r="C1" s="48"/>
      <c r="D1" s="48"/>
      <c r="E1" s="48"/>
    </row>
    <row r="2" spans="1:9" ht="26.4" x14ac:dyDescent="0.3">
      <c r="A2" s="3" t="s">
        <v>1</v>
      </c>
      <c r="B2" s="4" t="s">
        <v>2</v>
      </c>
      <c r="C2" s="1" t="s">
        <v>3</v>
      </c>
      <c r="D2" s="1" t="s">
        <v>4</v>
      </c>
      <c r="E2" s="5" t="s">
        <v>5</v>
      </c>
    </row>
    <row r="3" spans="1:9" ht="18.899999999999999" customHeight="1" x14ac:dyDescent="0.3">
      <c r="A3" s="6" t="s">
        <v>6</v>
      </c>
      <c r="B3" s="10" t="s">
        <v>7</v>
      </c>
      <c r="C3" s="10" t="s">
        <v>8</v>
      </c>
      <c r="D3" s="10" t="s">
        <v>9</v>
      </c>
      <c r="E3" s="11">
        <v>24.2</v>
      </c>
    </row>
    <row r="4" spans="1:9" ht="18.899999999999999" customHeight="1" x14ac:dyDescent="0.3">
      <c r="A4" s="6" t="s">
        <v>6</v>
      </c>
      <c r="B4" s="10" t="s">
        <v>7</v>
      </c>
      <c r="C4" s="10" t="s">
        <v>8</v>
      </c>
      <c r="D4" s="10" t="s">
        <v>10</v>
      </c>
      <c r="E4" s="11">
        <v>38.200000000000003</v>
      </c>
      <c r="G4" s="43" t="s">
        <v>48</v>
      </c>
      <c r="H4" s="43">
        <f>E3+E4+E21</f>
        <v>64.7</v>
      </c>
      <c r="I4" s="43" t="s">
        <v>36</v>
      </c>
    </row>
    <row r="5" spans="1:9" ht="18.899999999999999" customHeight="1" x14ac:dyDescent="0.3">
      <c r="A5" s="6" t="s">
        <v>6</v>
      </c>
      <c r="B5" s="36" t="s">
        <v>7</v>
      </c>
      <c r="C5" s="36" t="s">
        <v>11</v>
      </c>
      <c r="D5" s="36" t="s">
        <v>12</v>
      </c>
      <c r="E5" s="37">
        <v>7.2</v>
      </c>
    </row>
    <row r="6" spans="1:9" ht="18.899999999999999" customHeight="1" x14ac:dyDescent="0.3">
      <c r="A6" s="6" t="s">
        <v>6</v>
      </c>
      <c r="B6" s="36" t="s">
        <v>7</v>
      </c>
      <c r="C6" s="36" t="s">
        <v>11</v>
      </c>
      <c r="D6" s="36" t="s">
        <v>13</v>
      </c>
      <c r="E6" s="37">
        <v>6.5</v>
      </c>
    </row>
    <row r="7" spans="1:9" ht="18.899999999999999" customHeight="1" x14ac:dyDescent="0.3">
      <c r="A7" s="6" t="s">
        <v>6</v>
      </c>
      <c r="B7" s="36" t="s">
        <v>7</v>
      </c>
      <c r="C7" s="36" t="s">
        <v>11</v>
      </c>
      <c r="D7" s="36" t="s">
        <v>14</v>
      </c>
      <c r="E7" s="37">
        <v>13.3</v>
      </c>
    </row>
    <row r="8" spans="1:9" ht="18.899999999999999" customHeight="1" x14ac:dyDescent="0.3">
      <c r="A8" s="6" t="s">
        <v>6</v>
      </c>
      <c r="B8" s="36" t="s">
        <v>7</v>
      </c>
      <c r="C8" s="36" t="s">
        <v>11</v>
      </c>
      <c r="D8" s="36" t="s">
        <v>15</v>
      </c>
      <c r="E8" s="37">
        <v>2.1</v>
      </c>
    </row>
    <row r="9" spans="1:9" ht="18.899999999999999" customHeight="1" x14ac:dyDescent="0.3">
      <c r="A9" s="6" t="s">
        <v>6</v>
      </c>
      <c r="B9" s="36" t="s">
        <v>7</v>
      </c>
      <c r="C9" s="36" t="s">
        <v>11</v>
      </c>
      <c r="D9" s="36" t="s">
        <v>16</v>
      </c>
      <c r="E9" s="37">
        <v>3.5</v>
      </c>
      <c r="F9" s="42">
        <v>1</v>
      </c>
    </row>
    <row r="10" spans="1:9" ht="18.899999999999999" customHeight="1" x14ac:dyDescent="0.3">
      <c r="A10" s="6" t="s">
        <v>6</v>
      </c>
      <c r="B10" s="36" t="s">
        <v>7</v>
      </c>
      <c r="C10" s="36" t="s">
        <v>11</v>
      </c>
      <c r="D10" s="36" t="s">
        <v>16</v>
      </c>
      <c r="E10" s="37">
        <v>3.5</v>
      </c>
      <c r="F10" s="42">
        <f>F9+1</f>
        <v>2</v>
      </c>
    </row>
    <row r="11" spans="1:9" ht="18.899999999999999" customHeight="1" x14ac:dyDescent="0.3">
      <c r="A11" s="6" t="s">
        <v>6</v>
      </c>
      <c r="B11" s="36" t="s">
        <v>7</v>
      </c>
      <c r="C11" s="36" t="s">
        <v>11</v>
      </c>
      <c r="D11" s="36" t="s">
        <v>16</v>
      </c>
      <c r="E11" s="37">
        <v>3.5</v>
      </c>
      <c r="F11" s="42">
        <f t="shared" ref="F11:F20" si="0">F10+1</f>
        <v>3</v>
      </c>
    </row>
    <row r="12" spans="1:9" ht="18.899999999999999" customHeight="1" x14ac:dyDescent="0.3">
      <c r="A12" s="6" t="s">
        <v>6</v>
      </c>
      <c r="B12" s="36" t="s">
        <v>7</v>
      </c>
      <c r="C12" s="36" t="s">
        <v>11</v>
      </c>
      <c r="D12" s="36" t="s">
        <v>16</v>
      </c>
      <c r="E12" s="37">
        <v>3.5</v>
      </c>
      <c r="F12" s="42">
        <f t="shared" si="0"/>
        <v>4</v>
      </c>
    </row>
    <row r="13" spans="1:9" ht="18.899999999999999" customHeight="1" x14ac:dyDescent="0.3">
      <c r="A13" s="6" t="s">
        <v>6</v>
      </c>
      <c r="B13" s="36" t="s">
        <v>7</v>
      </c>
      <c r="C13" s="36" t="s">
        <v>11</v>
      </c>
      <c r="D13" s="36" t="s">
        <v>16</v>
      </c>
      <c r="E13" s="37">
        <v>3.5</v>
      </c>
      <c r="F13" s="42">
        <f t="shared" si="0"/>
        <v>5</v>
      </c>
    </row>
    <row r="14" spans="1:9" ht="18.899999999999999" customHeight="1" x14ac:dyDescent="0.3">
      <c r="A14" s="6" t="s">
        <v>6</v>
      </c>
      <c r="B14" s="36" t="s">
        <v>7</v>
      </c>
      <c r="C14" s="36" t="s">
        <v>11</v>
      </c>
      <c r="D14" s="36" t="s">
        <v>16</v>
      </c>
      <c r="E14" s="37">
        <v>3.5</v>
      </c>
      <c r="F14" s="42">
        <f t="shared" si="0"/>
        <v>6</v>
      </c>
    </row>
    <row r="15" spans="1:9" ht="18.899999999999999" customHeight="1" x14ac:dyDescent="0.3">
      <c r="A15" s="6" t="s">
        <v>6</v>
      </c>
      <c r="B15" s="36" t="s">
        <v>7</v>
      </c>
      <c r="C15" s="36" t="s">
        <v>11</v>
      </c>
      <c r="D15" s="36" t="s">
        <v>16</v>
      </c>
      <c r="E15" s="37">
        <v>3.5</v>
      </c>
      <c r="F15" s="42">
        <f t="shared" si="0"/>
        <v>7</v>
      </c>
    </row>
    <row r="16" spans="1:9" ht="18.899999999999999" customHeight="1" x14ac:dyDescent="0.3">
      <c r="A16" s="6" t="s">
        <v>6</v>
      </c>
      <c r="B16" s="36" t="s">
        <v>7</v>
      </c>
      <c r="C16" s="36" t="s">
        <v>11</v>
      </c>
      <c r="D16" s="36" t="s">
        <v>16</v>
      </c>
      <c r="E16" s="37">
        <v>3.5</v>
      </c>
      <c r="F16" s="42">
        <f t="shared" si="0"/>
        <v>8</v>
      </c>
      <c r="G16" s="2" t="s">
        <v>44</v>
      </c>
      <c r="H16" s="2">
        <v>1.44</v>
      </c>
    </row>
    <row r="17" spans="1:9" ht="18.899999999999999" customHeight="1" x14ac:dyDescent="0.3">
      <c r="A17" s="6" t="s">
        <v>6</v>
      </c>
      <c r="B17" s="36" t="s">
        <v>7</v>
      </c>
      <c r="C17" s="36" t="s">
        <v>11</v>
      </c>
      <c r="D17" s="36" t="s">
        <v>16</v>
      </c>
      <c r="E17" s="37">
        <v>3.5</v>
      </c>
      <c r="F17" s="42">
        <f t="shared" si="0"/>
        <v>9</v>
      </c>
      <c r="G17" s="2" t="s">
        <v>45</v>
      </c>
      <c r="H17" s="2">
        <v>0.94</v>
      </c>
    </row>
    <row r="18" spans="1:9" ht="18.899999999999999" customHeight="1" x14ac:dyDescent="0.3">
      <c r="A18" s="6" t="s">
        <v>6</v>
      </c>
      <c r="B18" s="36" t="s">
        <v>7</v>
      </c>
      <c r="C18" s="36" t="s">
        <v>11</v>
      </c>
      <c r="D18" s="36" t="s">
        <v>16</v>
      </c>
      <c r="E18" s="37">
        <v>3.5</v>
      </c>
      <c r="F18" s="42">
        <f t="shared" si="0"/>
        <v>10</v>
      </c>
    </row>
    <row r="19" spans="1:9" ht="18.899999999999999" customHeight="1" x14ac:dyDescent="0.3">
      <c r="A19" s="6" t="s">
        <v>6</v>
      </c>
      <c r="B19" s="36" t="s">
        <v>7</v>
      </c>
      <c r="C19" s="36" t="s">
        <v>11</v>
      </c>
      <c r="D19" s="36" t="s">
        <v>16</v>
      </c>
      <c r="E19" s="37">
        <v>3.5</v>
      </c>
      <c r="F19" s="42">
        <f t="shared" si="0"/>
        <v>11</v>
      </c>
      <c r="G19" s="40" t="s">
        <v>47</v>
      </c>
      <c r="H19" s="41">
        <f>SUM(E5:E20)-H20</f>
        <v>58.379999999999995</v>
      </c>
      <c r="I19" s="41" t="s">
        <v>36</v>
      </c>
    </row>
    <row r="20" spans="1:9" ht="18.899999999999999" customHeight="1" x14ac:dyDescent="0.3">
      <c r="A20" s="6" t="s">
        <v>6</v>
      </c>
      <c r="B20" s="36" t="s">
        <v>7</v>
      </c>
      <c r="C20" s="36" t="s">
        <v>11</v>
      </c>
      <c r="D20" s="36" t="s">
        <v>16</v>
      </c>
      <c r="E20" s="37">
        <v>3.5</v>
      </c>
      <c r="F20" s="42">
        <f t="shared" si="0"/>
        <v>12</v>
      </c>
      <c r="G20" s="38" t="s">
        <v>46</v>
      </c>
      <c r="H20" s="39">
        <f>12*0.94+1.44</f>
        <v>12.719999999999999</v>
      </c>
      <c r="I20" s="39" t="s">
        <v>36</v>
      </c>
    </row>
    <row r="21" spans="1:9" ht="18.899999999999999" customHeight="1" x14ac:dyDescent="0.3">
      <c r="A21" s="6" t="s">
        <v>6</v>
      </c>
      <c r="B21" s="6" t="s">
        <v>7</v>
      </c>
      <c r="C21" s="6" t="s">
        <v>17</v>
      </c>
      <c r="D21" s="6" t="s">
        <v>18</v>
      </c>
      <c r="E21" s="7">
        <v>2.2999999999999998</v>
      </c>
      <c r="F21" s="42"/>
    </row>
    <row r="22" spans="1:9" ht="18.899999999999999" customHeight="1" x14ac:dyDescent="0.3">
      <c r="A22" s="6" t="s">
        <v>6</v>
      </c>
      <c r="B22" s="25" t="s">
        <v>7</v>
      </c>
      <c r="C22" s="25" t="s">
        <v>19</v>
      </c>
      <c r="D22" s="25" t="s">
        <v>20</v>
      </c>
      <c r="E22" s="26">
        <v>41.9</v>
      </c>
      <c r="F22" s="42"/>
    </row>
    <row r="23" spans="1:9" ht="18.899999999999999" customHeight="1" x14ac:dyDescent="0.3">
      <c r="A23" s="6" t="s">
        <v>6</v>
      </c>
      <c r="B23" s="25" t="s">
        <v>7</v>
      </c>
      <c r="C23" s="25" t="s">
        <v>19</v>
      </c>
      <c r="D23" s="25" t="s">
        <v>21</v>
      </c>
      <c r="E23" s="26">
        <v>46</v>
      </c>
      <c r="G23" s="24" t="s">
        <v>43</v>
      </c>
      <c r="H23" s="24">
        <f>E22+E23</f>
        <v>87.9</v>
      </c>
      <c r="I23" s="24" t="s">
        <v>36</v>
      </c>
    </row>
    <row r="24" spans="1:9" ht="18.899999999999999" customHeight="1" x14ac:dyDescent="0.3">
      <c r="A24" s="6" t="s">
        <v>6</v>
      </c>
      <c r="B24" s="13" t="s">
        <v>7</v>
      </c>
      <c r="C24" s="13" t="s">
        <v>22</v>
      </c>
      <c r="D24" s="13" t="s">
        <v>23</v>
      </c>
      <c r="E24" s="14">
        <v>15.4</v>
      </c>
      <c r="F24" s="42">
        <v>1</v>
      </c>
    </row>
    <row r="25" spans="1:9" ht="18.899999999999999" customHeight="1" x14ac:dyDescent="0.3">
      <c r="A25" s="6" t="s">
        <v>6</v>
      </c>
      <c r="B25" s="13" t="s">
        <v>7</v>
      </c>
      <c r="C25" s="13" t="s">
        <v>22</v>
      </c>
      <c r="D25" s="13" t="s">
        <v>23</v>
      </c>
      <c r="E25" s="14">
        <v>15.4</v>
      </c>
      <c r="F25" s="42">
        <f>F24+1</f>
        <v>2</v>
      </c>
    </row>
    <row r="26" spans="1:9" ht="18.899999999999999" customHeight="1" x14ac:dyDescent="0.3">
      <c r="A26" s="6" t="s">
        <v>6</v>
      </c>
      <c r="B26" s="13" t="s">
        <v>7</v>
      </c>
      <c r="C26" s="13" t="s">
        <v>22</v>
      </c>
      <c r="D26" s="13" t="s">
        <v>23</v>
      </c>
      <c r="E26" s="14">
        <v>15.5</v>
      </c>
      <c r="F26" s="42">
        <f t="shared" ref="F26:F35" si="1">F25+1</f>
        <v>3</v>
      </c>
    </row>
    <row r="27" spans="1:9" ht="18.899999999999999" customHeight="1" x14ac:dyDescent="0.3">
      <c r="A27" s="6" t="s">
        <v>6</v>
      </c>
      <c r="B27" s="13" t="s">
        <v>7</v>
      </c>
      <c r="C27" s="13" t="s">
        <v>22</v>
      </c>
      <c r="D27" s="13" t="s">
        <v>23</v>
      </c>
      <c r="E27" s="14">
        <v>15.6</v>
      </c>
      <c r="F27" s="42">
        <f t="shared" si="1"/>
        <v>4</v>
      </c>
    </row>
    <row r="28" spans="1:9" ht="18.899999999999999" customHeight="1" x14ac:dyDescent="0.3">
      <c r="A28" s="6" t="s">
        <v>6</v>
      </c>
      <c r="B28" s="13" t="s">
        <v>7</v>
      </c>
      <c r="C28" s="13" t="s">
        <v>22</v>
      </c>
      <c r="D28" s="13" t="s">
        <v>24</v>
      </c>
      <c r="E28" s="14">
        <v>15.6</v>
      </c>
      <c r="F28" s="42">
        <f t="shared" si="1"/>
        <v>5</v>
      </c>
    </row>
    <row r="29" spans="1:9" ht="18.899999999999999" customHeight="1" x14ac:dyDescent="0.3">
      <c r="A29" s="6" t="s">
        <v>6</v>
      </c>
      <c r="B29" s="13" t="s">
        <v>7</v>
      </c>
      <c r="C29" s="13" t="s">
        <v>22</v>
      </c>
      <c r="D29" s="13" t="s">
        <v>24</v>
      </c>
      <c r="E29" s="14">
        <v>15.6</v>
      </c>
      <c r="F29" s="42">
        <f t="shared" si="1"/>
        <v>6</v>
      </c>
    </row>
    <row r="30" spans="1:9" ht="18.899999999999999" customHeight="1" x14ac:dyDescent="0.3">
      <c r="A30" s="6" t="s">
        <v>6</v>
      </c>
      <c r="B30" s="13" t="s">
        <v>7</v>
      </c>
      <c r="C30" s="13" t="s">
        <v>22</v>
      </c>
      <c r="D30" s="13" t="s">
        <v>24</v>
      </c>
      <c r="E30" s="14">
        <v>15.6</v>
      </c>
      <c r="F30" s="42">
        <f t="shared" si="1"/>
        <v>7</v>
      </c>
    </row>
    <row r="31" spans="1:9" ht="18.899999999999999" customHeight="1" x14ac:dyDescent="0.3">
      <c r="A31" s="6" t="s">
        <v>6</v>
      </c>
      <c r="B31" s="13" t="s">
        <v>7</v>
      </c>
      <c r="C31" s="13" t="s">
        <v>22</v>
      </c>
      <c r="D31" s="13" t="s">
        <v>24</v>
      </c>
      <c r="E31" s="14">
        <v>15.6</v>
      </c>
      <c r="F31" s="42">
        <f t="shared" si="1"/>
        <v>8</v>
      </c>
    </row>
    <row r="32" spans="1:9" ht="18.899999999999999" customHeight="1" x14ac:dyDescent="0.3">
      <c r="A32" s="6" t="s">
        <v>6</v>
      </c>
      <c r="B32" s="13" t="s">
        <v>7</v>
      </c>
      <c r="C32" s="13" t="s">
        <v>22</v>
      </c>
      <c r="D32" s="13" t="s">
        <v>25</v>
      </c>
      <c r="E32" s="14">
        <v>15.6</v>
      </c>
      <c r="F32" s="42">
        <f t="shared" si="1"/>
        <v>9</v>
      </c>
    </row>
    <row r="33" spans="1:9" ht="18.899999999999999" customHeight="1" x14ac:dyDescent="0.3">
      <c r="A33" s="6" t="s">
        <v>6</v>
      </c>
      <c r="B33" s="13" t="s">
        <v>7</v>
      </c>
      <c r="C33" s="13" t="s">
        <v>22</v>
      </c>
      <c r="D33" s="13" t="s">
        <v>25</v>
      </c>
      <c r="E33" s="14">
        <v>15.6</v>
      </c>
      <c r="F33" s="42">
        <f t="shared" si="1"/>
        <v>10</v>
      </c>
    </row>
    <row r="34" spans="1:9" ht="18.899999999999999" customHeight="1" x14ac:dyDescent="0.3">
      <c r="A34" s="6" t="s">
        <v>6</v>
      </c>
      <c r="B34" s="13" t="s">
        <v>7</v>
      </c>
      <c r="C34" s="13" t="s">
        <v>22</v>
      </c>
      <c r="D34" s="13" t="s">
        <v>25</v>
      </c>
      <c r="E34" s="14">
        <v>15.6</v>
      </c>
      <c r="F34" s="42">
        <f t="shared" si="1"/>
        <v>11</v>
      </c>
    </row>
    <row r="35" spans="1:9" ht="18.899999999999999" customHeight="1" x14ac:dyDescent="0.3">
      <c r="A35" s="6" t="s">
        <v>6</v>
      </c>
      <c r="B35" s="13" t="s">
        <v>7</v>
      </c>
      <c r="C35" s="13" t="s">
        <v>22</v>
      </c>
      <c r="D35" s="13" t="s">
        <v>25</v>
      </c>
      <c r="E35" s="14">
        <v>15.6</v>
      </c>
      <c r="F35" s="42">
        <f t="shared" si="1"/>
        <v>12</v>
      </c>
      <c r="G35" s="21" t="s">
        <v>49</v>
      </c>
      <c r="H35" s="21">
        <f>SUM(E24:E36)</f>
        <v>198.19999999999996</v>
      </c>
      <c r="I35" s="21" t="s">
        <v>36</v>
      </c>
    </row>
    <row r="36" spans="1:9" ht="18.899999999999999" customHeight="1" x14ac:dyDescent="0.3">
      <c r="A36" s="6" t="s">
        <v>6</v>
      </c>
      <c r="B36" s="22" t="s">
        <v>7</v>
      </c>
      <c r="C36" s="22" t="s">
        <v>26</v>
      </c>
      <c r="D36" s="22" t="s">
        <v>27</v>
      </c>
      <c r="E36" s="23">
        <v>11.5</v>
      </c>
      <c r="H36" s="44"/>
      <c r="I36" s="44"/>
    </row>
    <row r="37" spans="1:9" ht="18.899999999999999" customHeight="1" x14ac:dyDescent="0.3">
      <c r="A37" s="8" t="s">
        <v>6</v>
      </c>
      <c r="B37" s="8" t="s">
        <v>6</v>
      </c>
      <c r="C37" s="8">
        <v>34</v>
      </c>
      <c r="D37" s="8" t="s">
        <v>6</v>
      </c>
      <c r="E37" s="9">
        <f>SUM(E3:E36)</f>
        <v>421.9000000000002</v>
      </c>
    </row>
    <row r="38" spans="1:9" ht="18.899999999999999" customHeight="1" x14ac:dyDescent="0.3">
      <c r="A38" s="6" t="s">
        <v>6</v>
      </c>
      <c r="B38" s="10" t="s">
        <v>28</v>
      </c>
      <c r="C38" s="10" t="s">
        <v>8</v>
      </c>
      <c r="D38" s="10" t="s">
        <v>9</v>
      </c>
      <c r="E38" s="11">
        <v>24.2</v>
      </c>
    </row>
    <row r="39" spans="1:9" ht="18.899999999999999" customHeight="1" x14ac:dyDescent="0.3">
      <c r="A39" s="6" t="s">
        <v>6</v>
      </c>
      <c r="B39" s="10" t="s">
        <v>28</v>
      </c>
      <c r="C39" s="10" t="s">
        <v>8</v>
      </c>
      <c r="D39" s="10" t="s">
        <v>10</v>
      </c>
      <c r="E39" s="11">
        <v>38.200000000000003</v>
      </c>
      <c r="G39" s="43" t="s">
        <v>48</v>
      </c>
      <c r="H39" s="43">
        <f>E38+E39+E58</f>
        <v>64.7</v>
      </c>
      <c r="I39" s="43" t="s">
        <v>36</v>
      </c>
    </row>
    <row r="40" spans="1:9" ht="18.899999999999999" customHeight="1" x14ac:dyDescent="0.3">
      <c r="A40" s="6" t="s">
        <v>6</v>
      </c>
      <c r="B40" s="36" t="s">
        <v>28</v>
      </c>
      <c r="C40" s="36" t="s">
        <v>11</v>
      </c>
      <c r="D40" s="36" t="s">
        <v>12</v>
      </c>
      <c r="E40" s="37">
        <v>7.4</v>
      </c>
    </row>
    <row r="41" spans="1:9" ht="18.899999999999999" customHeight="1" x14ac:dyDescent="0.3">
      <c r="A41" s="6" t="s">
        <v>6</v>
      </c>
      <c r="B41" s="36" t="s">
        <v>28</v>
      </c>
      <c r="C41" s="36" t="s">
        <v>11</v>
      </c>
      <c r="D41" s="36" t="s">
        <v>13</v>
      </c>
      <c r="E41" s="37">
        <v>6.5</v>
      </c>
    </row>
    <row r="42" spans="1:9" ht="18.899999999999999" customHeight="1" x14ac:dyDescent="0.3">
      <c r="A42" s="6" t="s">
        <v>6</v>
      </c>
      <c r="B42" s="36" t="s">
        <v>28</v>
      </c>
      <c r="C42" s="36" t="s">
        <v>11</v>
      </c>
      <c r="D42" s="36" t="s">
        <v>14</v>
      </c>
      <c r="E42" s="37">
        <v>13.6</v>
      </c>
    </row>
    <row r="43" spans="1:9" ht="18.899999999999999" customHeight="1" x14ac:dyDescent="0.3">
      <c r="A43" s="6" t="s">
        <v>6</v>
      </c>
      <c r="B43" s="36" t="s">
        <v>28</v>
      </c>
      <c r="C43" s="36" t="s">
        <v>11</v>
      </c>
      <c r="D43" s="36" t="s">
        <v>15</v>
      </c>
      <c r="E43" s="37">
        <v>2.1</v>
      </c>
    </row>
    <row r="44" spans="1:9" ht="18.899999999999999" customHeight="1" x14ac:dyDescent="0.3">
      <c r="A44" s="6" t="s">
        <v>6</v>
      </c>
      <c r="B44" s="36" t="s">
        <v>28</v>
      </c>
      <c r="C44" s="36" t="s">
        <v>11</v>
      </c>
      <c r="D44" s="36" t="s">
        <v>16</v>
      </c>
      <c r="E44" s="37">
        <v>3.5</v>
      </c>
      <c r="F44" s="42">
        <v>1</v>
      </c>
    </row>
    <row r="45" spans="1:9" ht="18.899999999999999" customHeight="1" x14ac:dyDescent="0.3">
      <c r="A45" s="6" t="s">
        <v>6</v>
      </c>
      <c r="B45" s="36" t="s">
        <v>28</v>
      </c>
      <c r="C45" s="36" t="s">
        <v>11</v>
      </c>
      <c r="D45" s="36" t="s">
        <v>16</v>
      </c>
      <c r="E45" s="37">
        <v>3.5</v>
      </c>
      <c r="F45" s="42">
        <f>F44+1</f>
        <v>2</v>
      </c>
    </row>
    <row r="46" spans="1:9" ht="18.899999999999999" customHeight="1" x14ac:dyDescent="0.3">
      <c r="A46" s="6" t="s">
        <v>6</v>
      </c>
      <c r="B46" s="36" t="s">
        <v>28</v>
      </c>
      <c r="C46" s="36" t="s">
        <v>11</v>
      </c>
      <c r="D46" s="36" t="s">
        <v>16</v>
      </c>
      <c r="E46" s="37">
        <v>3.5</v>
      </c>
      <c r="F46" s="42">
        <f t="shared" ref="F46:F57" si="2">F45+1</f>
        <v>3</v>
      </c>
    </row>
    <row r="47" spans="1:9" ht="18.899999999999999" customHeight="1" x14ac:dyDescent="0.3">
      <c r="A47" s="6" t="s">
        <v>6</v>
      </c>
      <c r="B47" s="36" t="s">
        <v>28</v>
      </c>
      <c r="C47" s="36" t="s">
        <v>11</v>
      </c>
      <c r="D47" s="36" t="s">
        <v>16</v>
      </c>
      <c r="E47" s="37">
        <v>3.5</v>
      </c>
      <c r="F47" s="42">
        <f t="shared" si="2"/>
        <v>4</v>
      </c>
    </row>
    <row r="48" spans="1:9" ht="18.899999999999999" customHeight="1" x14ac:dyDescent="0.3">
      <c r="A48" s="6" t="s">
        <v>6</v>
      </c>
      <c r="B48" s="36" t="s">
        <v>28</v>
      </c>
      <c r="C48" s="36" t="s">
        <v>11</v>
      </c>
      <c r="D48" s="36" t="s">
        <v>16</v>
      </c>
      <c r="E48" s="37">
        <v>3.5</v>
      </c>
      <c r="F48" s="42">
        <f t="shared" si="2"/>
        <v>5</v>
      </c>
    </row>
    <row r="49" spans="1:9" ht="18.899999999999999" customHeight="1" x14ac:dyDescent="0.3">
      <c r="A49" s="6" t="s">
        <v>6</v>
      </c>
      <c r="B49" s="36" t="s">
        <v>28</v>
      </c>
      <c r="C49" s="36" t="s">
        <v>11</v>
      </c>
      <c r="D49" s="36" t="s">
        <v>16</v>
      </c>
      <c r="E49" s="37">
        <v>3.5</v>
      </c>
      <c r="F49" s="42">
        <f t="shared" si="2"/>
        <v>6</v>
      </c>
    </row>
    <row r="50" spans="1:9" ht="18.899999999999999" customHeight="1" x14ac:dyDescent="0.3">
      <c r="A50" s="6" t="s">
        <v>6</v>
      </c>
      <c r="B50" s="36" t="s">
        <v>28</v>
      </c>
      <c r="C50" s="36" t="s">
        <v>11</v>
      </c>
      <c r="D50" s="36" t="s">
        <v>16</v>
      </c>
      <c r="E50" s="37">
        <v>3.5</v>
      </c>
      <c r="F50" s="42">
        <f t="shared" si="2"/>
        <v>7</v>
      </c>
    </row>
    <row r="51" spans="1:9" ht="18.899999999999999" customHeight="1" x14ac:dyDescent="0.3">
      <c r="A51" s="6" t="s">
        <v>6</v>
      </c>
      <c r="B51" s="36" t="s">
        <v>28</v>
      </c>
      <c r="C51" s="36" t="s">
        <v>11</v>
      </c>
      <c r="D51" s="36" t="s">
        <v>16</v>
      </c>
      <c r="E51" s="37">
        <v>3.5</v>
      </c>
      <c r="F51" s="42">
        <f t="shared" si="2"/>
        <v>8</v>
      </c>
    </row>
    <row r="52" spans="1:9" ht="18.899999999999999" customHeight="1" x14ac:dyDescent="0.3">
      <c r="A52" s="6" t="s">
        <v>6</v>
      </c>
      <c r="B52" s="36" t="s">
        <v>28</v>
      </c>
      <c r="C52" s="36" t="s">
        <v>11</v>
      </c>
      <c r="D52" s="36" t="s">
        <v>16</v>
      </c>
      <c r="E52" s="37">
        <v>3.5</v>
      </c>
      <c r="F52" s="42">
        <f t="shared" si="2"/>
        <v>9</v>
      </c>
    </row>
    <row r="53" spans="1:9" ht="18.899999999999999" customHeight="1" x14ac:dyDescent="0.3">
      <c r="A53" s="6" t="s">
        <v>6</v>
      </c>
      <c r="B53" s="36" t="s">
        <v>28</v>
      </c>
      <c r="C53" s="36" t="s">
        <v>11</v>
      </c>
      <c r="D53" s="36" t="s">
        <v>16</v>
      </c>
      <c r="E53" s="37">
        <v>3.5</v>
      </c>
      <c r="F53" s="42">
        <f t="shared" si="2"/>
        <v>10</v>
      </c>
      <c r="G53" s="2" t="s">
        <v>44</v>
      </c>
      <c r="H53" s="2">
        <v>1.44</v>
      </c>
    </row>
    <row r="54" spans="1:9" ht="18.899999999999999" customHeight="1" x14ac:dyDescent="0.3">
      <c r="A54" s="6" t="s">
        <v>6</v>
      </c>
      <c r="B54" s="36" t="s">
        <v>28</v>
      </c>
      <c r="C54" s="36" t="s">
        <v>11</v>
      </c>
      <c r="D54" s="36" t="s">
        <v>16</v>
      </c>
      <c r="E54" s="37">
        <v>3.5</v>
      </c>
      <c r="F54" s="42">
        <f t="shared" si="2"/>
        <v>11</v>
      </c>
      <c r="G54" s="2" t="s">
        <v>45</v>
      </c>
      <c r="H54" s="2">
        <v>0.94</v>
      </c>
    </row>
    <row r="55" spans="1:9" ht="18.899999999999999" customHeight="1" x14ac:dyDescent="0.3">
      <c r="A55" s="6" t="s">
        <v>6</v>
      </c>
      <c r="B55" s="36" t="s">
        <v>28</v>
      </c>
      <c r="C55" s="36" t="s">
        <v>11</v>
      </c>
      <c r="D55" s="36" t="s">
        <v>16</v>
      </c>
      <c r="E55" s="37">
        <v>3.5</v>
      </c>
      <c r="F55" s="42">
        <f t="shared" si="2"/>
        <v>12</v>
      </c>
    </row>
    <row r="56" spans="1:9" ht="18.899999999999999" customHeight="1" x14ac:dyDescent="0.3">
      <c r="A56" s="6" t="s">
        <v>6</v>
      </c>
      <c r="B56" s="36" t="s">
        <v>28</v>
      </c>
      <c r="C56" s="36" t="s">
        <v>11</v>
      </c>
      <c r="D56" s="36" t="s">
        <v>16</v>
      </c>
      <c r="E56" s="37">
        <v>3.5</v>
      </c>
      <c r="F56" s="42">
        <f t="shared" si="2"/>
        <v>13</v>
      </c>
      <c r="G56" s="40" t="s">
        <v>47</v>
      </c>
      <c r="H56" s="41">
        <f>SUM(E40:E57)-H57</f>
        <v>63.999999999999993</v>
      </c>
      <c r="I56" s="41" t="s">
        <v>36</v>
      </c>
    </row>
    <row r="57" spans="1:9" ht="18.899999999999999" customHeight="1" x14ac:dyDescent="0.3">
      <c r="A57" s="6" t="s">
        <v>6</v>
      </c>
      <c r="B57" s="36" t="s">
        <v>28</v>
      </c>
      <c r="C57" s="36" t="s">
        <v>11</v>
      </c>
      <c r="D57" s="36" t="s">
        <v>16</v>
      </c>
      <c r="E57" s="37">
        <v>3.5</v>
      </c>
      <c r="F57" s="42">
        <f t="shared" si="2"/>
        <v>14</v>
      </c>
      <c r="G57" s="38" t="s">
        <v>46</v>
      </c>
      <c r="H57" s="39">
        <f>14*0.94+1.44</f>
        <v>14.6</v>
      </c>
      <c r="I57" s="39" t="s">
        <v>36</v>
      </c>
    </row>
    <row r="58" spans="1:9" ht="18.899999999999999" customHeight="1" x14ac:dyDescent="0.3">
      <c r="A58" s="6" t="s">
        <v>6</v>
      </c>
      <c r="B58" s="6" t="s">
        <v>28</v>
      </c>
      <c r="C58" s="6" t="s">
        <v>17</v>
      </c>
      <c r="D58" s="6" t="s">
        <v>18</v>
      </c>
      <c r="E58" s="7">
        <v>2.2999999999999998</v>
      </c>
    </row>
    <row r="59" spans="1:9" ht="18.899999999999999" customHeight="1" x14ac:dyDescent="0.3">
      <c r="A59" s="6" t="s">
        <v>6</v>
      </c>
      <c r="B59" s="25" t="s">
        <v>28</v>
      </c>
      <c r="C59" s="25" t="s">
        <v>19</v>
      </c>
      <c r="D59" s="25" t="s">
        <v>21</v>
      </c>
      <c r="E59" s="26">
        <v>45.9</v>
      </c>
      <c r="G59" s="24" t="s">
        <v>43</v>
      </c>
      <c r="H59" s="24">
        <f>E59</f>
        <v>45.9</v>
      </c>
      <c r="I59" s="24" t="s">
        <v>36</v>
      </c>
    </row>
    <row r="60" spans="1:9" ht="18.899999999999999" customHeight="1" x14ac:dyDescent="0.3">
      <c r="A60" s="6" t="s">
        <v>6</v>
      </c>
      <c r="B60" s="13" t="s">
        <v>28</v>
      </c>
      <c r="C60" s="13" t="s">
        <v>22</v>
      </c>
      <c r="D60" s="13" t="s">
        <v>29</v>
      </c>
      <c r="E60" s="14">
        <v>11.5</v>
      </c>
      <c r="F60" s="42">
        <v>1</v>
      </c>
    </row>
    <row r="61" spans="1:9" ht="18.899999999999999" customHeight="1" x14ac:dyDescent="0.3">
      <c r="A61" s="6" t="s">
        <v>6</v>
      </c>
      <c r="B61" s="13" t="s">
        <v>28</v>
      </c>
      <c r="C61" s="13" t="s">
        <v>22</v>
      </c>
      <c r="D61" s="13" t="s">
        <v>23</v>
      </c>
      <c r="E61" s="14">
        <v>15.4</v>
      </c>
      <c r="F61" s="42">
        <f>F60+1</f>
        <v>2</v>
      </c>
    </row>
    <row r="62" spans="1:9" ht="18.899999999999999" customHeight="1" x14ac:dyDescent="0.3">
      <c r="A62" s="6" t="s">
        <v>6</v>
      </c>
      <c r="B62" s="13" t="s">
        <v>28</v>
      </c>
      <c r="C62" s="13" t="s">
        <v>22</v>
      </c>
      <c r="D62" s="13" t="s">
        <v>23</v>
      </c>
      <c r="E62" s="14">
        <v>15.4</v>
      </c>
      <c r="F62" s="42">
        <f t="shared" ref="F62:F70" si="3">F61+1</f>
        <v>3</v>
      </c>
    </row>
    <row r="63" spans="1:9" ht="18.899999999999999" customHeight="1" x14ac:dyDescent="0.3">
      <c r="A63" s="6" t="s">
        <v>6</v>
      </c>
      <c r="B63" s="13" t="s">
        <v>28</v>
      </c>
      <c r="C63" s="13" t="s">
        <v>22</v>
      </c>
      <c r="D63" s="13" t="s">
        <v>23</v>
      </c>
      <c r="E63" s="14">
        <v>15.5</v>
      </c>
      <c r="F63" s="42">
        <f t="shared" si="3"/>
        <v>4</v>
      </c>
    </row>
    <row r="64" spans="1:9" ht="18.899999999999999" customHeight="1" x14ac:dyDescent="0.3">
      <c r="A64" s="6" t="s">
        <v>6</v>
      </c>
      <c r="B64" s="13" t="s">
        <v>28</v>
      </c>
      <c r="C64" s="13" t="s">
        <v>22</v>
      </c>
      <c r="D64" s="13" t="s">
        <v>23</v>
      </c>
      <c r="E64" s="14">
        <v>15.6</v>
      </c>
      <c r="F64" s="42">
        <f t="shared" si="3"/>
        <v>5</v>
      </c>
    </row>
    <row r="65" spans="1:9" ht="18.899999999999999" customHeight="1" x14ac:dyDescent="0.3">
      <c r="A65" s="6" t="s">
        <v>6</v>
      </c>
      <c r="B65" s="13" t="s">
        <v>28</v>
      </c>
      <c r="C65" s="13" t="s">
        <v>22</v>
      </c>
      <c r="D65" s="13" t="s">
        <v>24</v>
      </c>
      <c r="E65" s="14">
        <v>15.6</v>
      </c>
      <c r="F65" s="42">
        <f t="shared" si="3"/>
        <v>6</v>
      </c>
    </row>
    <row r="66" spans="1:9" ht="18.899999999999999" customHeight="1" x14ac:dyDescent="0.3">
      <c r="A66" s="6" t="s">
        <v>6</v>
      </c>
      <c r="B66" s="13" t="s">
        <v>28</v>
      </c>
      <c r="C66" s="13" t="s">
        <v>22</v>
      </c>
      <c r="D66" s="13" t="s">
        <v>24</v>
      </c>
      <c r="E66" s="14">
        <v>15.6</v>
      </c>
      <c r="F66" s="42">
        <f t="shared" si="3"/>
        <v>7</v>
      </c>
    </row>
    <row r="67" spans="1:9" ht="18.899999999999999" customHeight="1" x14ac:dyDescent="0.3">
      <c r="A67" s="6" t="s">
        <v>6</v>
      </c>
      <c r="B67" s="13" t="s">
        <v>28</v>
      </c>
      <c r="C67" s="13" t="s">
        <v>22</v>
      </c>
      <c r="D67" s="13" t="s">
        <v>24</v>
      </c>
      <c r="E67" s="14">
        <v>15.6</v>
      </c>
      <c r="F67" s="42">
        <f t="shared" si="3"/>
        <v>8</v>
      </c>
    </row>
    <row r="68" spans="1:9" ht="18.899999999999999" customHeight="1" x14ac:dyDescent="0.3">
      <c r="A68" s="6" t="s">
        <v>6</v>
      </c>
      <c r="B68" s="13" t="s">
        <v>28</v>
      </c>
      <c r="C68" s="13" t="s">
        <v>22</v>
      </c>
      <c r="D68" s="13" t="s">
        <v>25</v>
      </c>
      <c r="E68" s="14">
        <v>15.6</v>
      </c>
      <c r="F68" s="42">
        <f t="shared" si="3"/>
        <v>9</v>
      </c>
    </row>
    <row r="69" spans="1:9" ht="18.899999999999999" customHeight="1" x14ac:dyDescent="0.3">
      <c r="A69" s="6" t="s">
        <v>6</v>
      </c>
      <c r="B69" s="13" t="s">
        <v>28</v>
      </c>
      <c r="C69" s="13" t="s">
        <v>22</v>
      </c>
      <c r="D69" s="13" t="s">
        <v>25</v>
      </c>
      <c r="E69" s="14">
        <v>15.6</v>
      </c>
      <c r="F69" s="42">
        <f t="shared" si="3"/>
        <v>10</v>
      </c>
    </row>
    <row r="70" spans="1:9" ht="18.899999999999999" customHeight="1" x14ac:dyDescent="0.3">
      <c r="A70" s="6" t="s">
        <v>6</v>
      </c>
      <c r="B70" s="13" t="s">
        <v>28</v>
      </c>
      <c r="C70" s="13" t="s">
        <v>22</v>
      </c>
      <c r="D70" s="13" t="s">
        <v>25</v>
      </c>
      <c r="E70" s="14">
        <v>15.6</v>
      </c>
      <c r="F70" s="42">
        <f t="shared" si="3"/>
        <v>11</v>
      </c>
    </row>
    <row r="71" spans="1:9" ht="18.899999999999999" customHeight="1" x14ac:dyDescent="0.3">
      <c r="A71" s="6" t="s">
        <v>6</v>
      </c>
      <c r="B71" s="13" t="s">
        <v>28</v>
      </c>
      <c r="C71" s="13" t="s">
        <v>22</v>
      </c>
      <c r="D71" s="13" t="s">
        <v>30</v>
      </c>
      <c r="E71" s="14">
        <v>19.8</v>
      </c>
      <c r="F71" s="42">
        <v>1</v>
      </c>
    </row>
    <row r="72" spans="1:9" ht="18.899999999999999" customHeight="1" x14ac:dyDescent="0.3">
      <c r="A72" s="6" t="s">
        <v>6</v>
      </c>
      <c r="B72" s="13" t="s">
        <v>28</v>
      </c>
      <c r="C72" s="13" t="s">
        <v>22</v>
      </c>
      <c r="D72" s="13" t="s">
        <v>30</v>
      </c>
      <c r="E72" s="14">
        <v>19.8</v>
      </c>
      <c r="F72" s="42">
        <f>F71+1</f>
        <v>2</v>
      </c>
    </row>
    <row r="73" spans="1:9" ht="18.899999999999999" customHeight="1" x14ac:dyDescent="0.3">
      <c r="A73" s="6" t="s">
        <v>6</v>
      </c>
      <c r="B73" s="13" t="s">
        <v>28</v>
      </c>
      <c r="C73" s="13" t="s">
        <v>22</v>
      </c>
      <c r="D73" s="13" t="s">
        <v>31</v>
      </c>
      <c r="E73" s="14">
        <v>19.8</v>
      </c>
      <c r="F73" s="42">
        <f>F72+1</f>
        <v>3</v>
      </c>
    </row>
    <row r="74" spans="1:9" ht="18.899999999999999" customHeight="1" x14ac:dyDescent="0.3">
      <c r="A74" s="6" t="s">
        <v>6</v>
      </c>
      <c r="B74" s="13" t="s">
        <v>28</v>
      </c>
      <c r="C74" s="13" t="s">
        <v>22</v>
      </c>
      <c r="D74" s="13" t="s">
        <v>31</v>
      </c>
      <c r="E74" s="14">
        <v>19.8</v>
      </c>
      <c r="F74" s="42">
        <f>F73+1</f>
        <v>4</v>
      </c>
      <c r="G74" s="21" t="s">
        <v>42</v>
      </c>
      <c r="H74" s="21">
        <f>SUM(E60:E74)</f>
        <v>246.20000000000002</v>
      </c>
      <c r="I74" s="21" t="s">
        <v>36</v>
      </c>
    </row>
    <row r="75" spans="1:9" ht="18.899999999999999" customHeight="1" x14ac:dyDescent="0.3">
      <c r="A75" s="8" t="s">
        <v>6</v>
      </c>
      <c r="B75" s="8" t="s">
        <v>6</v>
      </c>
      <c r="C75" s="8">
        <v>37</v>
      </c>
      <c r="D75" s="8" t="s">
        <v>6</v>
      </c>
      <c r="E75" s="9">
        <f>SUM(E38:E74)</f>
        <v>435.4000000000002</v>
      </c>
    </row>
    <row r="76" spans="1:9" ht="18.899999999999999" customHeight="1" x14ac:dyDescent="0.3">
      <c r="A76" s="6" t="s">
        <v>6</v>
      </c>
      <c r="B76" s="10" t="s">
        <v>32</v>
      </c>
      <c r="C76" s="10" t="s">
        <v>8</v>
      </c>
      <c r="D76" s="10" t="s">
        <v>9</v>
      </c>
      <c r="E76" s="11">
        <v>24.2</v>
      </c>
    </row>
    <row r="77" spans="1:9" ht="18.899999999999999" customHeight="1" x14ac:dyDescent="0.3">
      <c r="A77" s="6" t="s">
        <v>6</v>
      </c>
      <c r="B77" s="10" t="s">
        <v>32</v>
      </c>
      <c r="C77" s="10" t="s">
        <v>8</v>
      </c>
      <c r="D77" s="10" t="s">
        <v>10</v>
      </c>
      <c r="E77" s="11">
        <v>38.200000000000003</v>
      </c>
      <c r="G77" s="43" t="s">
        <v>48</v>
      </c>
      <c r="H77" s="43">
        <f>E76+E77+E96</f>
        <v>64.7</v>
      </c>
      <c r="I77" s="43" t="s">
        <v>36</v>
      </c>
    </row>
    <row r="78" spans="1:9" ht="18.899999999999999" customHeight="1" x14ac:dyDescent="0.3">
      <c r="A78" s="6" t="s">
        <v>6</v>
      </c>
      <c r="B78" s="36" t="s">
        <v>32</v>
      </c>
      <c r="C78" s="36" t="s">
        <v>11</v>
      </c>
      <c r="D78" s="36" t="s">
        <v>12</v>
      </c>
      <c r="E78" s="37">
        <v>7.4</v>
      </c>
    </row>
    <row r="79" spans="1:9" ht="18.899999999999999" customHeight="1" x14ac:dyDescent="0.3">
      <c r="A79" s="6" t="s">
        <v>6</v>
      </c>
      <c r="B79" s="36" t="s">
        <v>32</v>
      </c>
      <c r="C79" s="36" t="s">
        <v>11</v>
      </c>
      <c r="D79" s="36" t="s">
        <v>13</v>
      </c>
      <c r="E79" s="37">
        <v>6.5</v>
      </c>
    </row>
    <row r="80" spans="1:9" ht="18.899999999999999" customHeight="1" x14ac:dyDescent="0.3">
      <c r="A80" s="6" t="s">
        <v>6</v>
      </c>
      <c r="B80" s="36" t="s">
        <v>32</v>
      </c>
      <c r="C80" s="36" t="s">
        <v>11</v>
      </c>
      <c r="D80" s="36" t="s">
        <v>14</v>
      </c>
      <c r="E80" s="37">
        <v>13.6</v>
      </c>
    </row>
    <row r="81" spans="1:9" ht="18.899999999999999" customHeight="1" x14ac:dyDescent="0.3">
      <c r="A81" s="6" t="s">
        <v>6</v>
      </c>
      <c r="B81" s="36" t="s">
        <v>32</v>
      </c>
      <c r="C81" s="36" t="s">
        <v>11</v>
      </c>
      <c r="D81" s="36" t="s">
        <v>15</v>
      </c>
      <c r="E81" s="37">
        <v>2.1</v>
      </c>
    </row>
    <row r="82" spans="1:9" ht="18.899999999999999" customHeight="1" x14ac:dyDescent="0.3">
      <c r="A82" s="6" t="s">
        <v>6</v>
      </c>
      <c r="B82" s="36" t="s">
        <v>32</v>
      </c>
      <c r="C82" s="36" t="s">
        <v>11</v>
      </c>
      <c r="D82" s="36" t="s">
        <v>16</v>
      </c>
      <c r="E82" s="37">
        <v>3.5</v>
      </c>
      <c r="F82" s="42">
        <v>1</v>
      </c>
    </row>
    <row r="83" spans="1:9" ht="18.899999999999999" customHeight="1" x14ac:dyDescent="0.3">
      <c r="A83" s="6" t="s">
        <v>6</v>
      </c>
      <c r="B83" s="36" t="s">
        <v>32</v>
      </c>
      <c r="C83" s="36" t="s">
        <v>11</v>
      </c>
      <c r="D83" s="36" t="s">
        <v>16</v>
      </c>
      <c r="E83" s="37">
        <v>3.5</v>
      </c>
      <c r="F83" s="42">
        <f>F82+1</f>
        <v>2</v>
      </c>
    </row>
    <row r="84" spans="1:9" ht="18.899999999999999" customHeight="1" x14ac:dyDescent="0.3">
      <c r="A84" s="6" t="s">
        <v>6</v>
      </c>
      <c r="B84" s="36" t="s">
        <v>32</v>
      </c>
      <c r="C84" s="36" t="s">
        <v>11</v>
      </c>
      <c r="D84" s="36" t="s">
        <v>16</v>
      </c>
      <c r="E84" s="37">
        <v>3.5</v>
      </c>
      <c r="F84" s="42">
        <f t="shared" ref="F84:F95" si="4">F83+1</f>
        <v>3</v>
      </c>
    </row>
    <row r="85" spans="1:9" ht="18.899999999999999" customHeight="1" x14ac:dyDescent="0.3">
      <c r="A85" s="6" t="s">
        <v>6</v>
      </c>
      <c r="B85" s="36" t="s">
        <v>32</v>
      </c>
      <c r="C85" s="36" t="s">
        <v>11</v>
      </c>
      <c r="D85" s="36" t="s">
        <v>16</v>
      </c>
      <c r="E85" s="37">
        <v>3.5</v>
      </c>
      <c r="F85" s="42">
        <f t="shared" si="4"/>
        <v>4</v>
      </c>
    </row>
    <row r="86" spans="1:9" ht="18.899999999999999" customHeight="1" x14ac:dyDescent="0.3">
      <c r="A86" s="6" t="s">
        <v>6</v>
      </c>
      <c r="B86" s="36" t="s">
        <v>32</v>
      </c>
      <c r="C86" s="36" t="s">
        <v>11</v>
      </c>
      <c r="D86" s="36" t="s">
        <v>16</v>
      </c>
      <c r="E86" s="37">
        <v>3.5</v>
      </c>
      <c r="F86" s="42">
        <f t="shared" si="4"/>
        <v>5</v>
      </c>
    </row>
    <row r="87" spans="1:9" ht="18.899999999999999" customHeight="1" x14ac:dyDescent="0.3">
      <c r="A87" s="6" t="s">
        <v>6</v>
      </c>
      <c r="B87" s="36" t="s">
        <v>32</v>
      </c>
      <c r="C87" s="36" t="s">
        <v>11</v>
      </c>
      <c r="D87" s="36" t="s">
        <v>16</v>
      </c>
      <c r="E87" s="37">
        <v>3.5</v>
      </c>
      <c r="F87" s="42">
        <f t="shared" si="4"/>
        <v>6</v>
      </c>
    </row>
    <row r="88" spans="1:9" ht="18.899999999999999" customHeight="1" x14ac:dyDescent="0.3">
      <c r="A88" s="6" t="s">
        <v>6</v>
      </c>
      <c r="B88" s="36" t="s">
        <v>32</v>
      </c>
      <c r="C88" s="36" t="s">
        <v>11</v>
      </c>
      <c r="D88" s="36" t="s">
        <v>16</v>
      </c>
      <c r="E88" s="37">
        <v>3.5</v>
      </c>
      <c r="F88" s="42">
        <f t="shared" si="4"/>
        <v>7</v>
      </c>
    </row>
    <row r="89" spans="1:9" ht="18.899999999999999" customHeight="1" x14ac:dyDescent="0.3">
      <c r="A89" s="6" t="s">
        <v>6</v>
      </c>
      <c r="B89" s="36" t="s">
        <v>32</v>
      </c>
      <c r="C89" s="36" t="s">
        <v>11</v>
      </c>
      <c r="D89" s="36" t="s">
        <v>16</v>
      </c>
      <c r="E89" s="37">
        <v>3.5</v>
      </c>
      <c r="F89" s="42">
        <f t="shared" si="4"/>
        <v>8</v>
      </c>
    </row>
    <row r="90" spans="1:9" ht="18.899999999999999" customHeight="1" x14ac:dyDescent="0.3">
      <c r="A90" s="6" t="s">
        <v>6</v>
      </c>
      <c r="B90" s="36" t="s">
        <v>32</v>
      </c>
      <c r="C90" s="36" t="s">
        <v>11</v>
      </c>
      <c r="D90" s="36" t="s">
        <v>16</v>
      </c>
      <c r="E90" s="37">
        <v>3.5</v>
      </c>
      <c r="F90" s="42">
        <f t="shared" si="4"/>
        <v>9</v>
      </c>
    </row>
    <row r="91" spans="1:9" ht="18.899999999999999" customHeight="1" x14ac:dyDescent="0.3">
      <c r="A91" s="6" t="s">
        <v>6</v>
      </c>
      <c r="B91" s="36" t="s">
        <v>32</v>
      </c>
      <c r="C91" s="36" t="s">
        <v>11</v>
      </c>
      <c r="D91" s="36" t="s">
        <v>16</v>
      </c>
      <c r="E91" s="37">
        <v>3.5</v>
      </c>
      <c r="F91" s="42">
        <f t="shared" si="4"/>
        <v>10</v>
      </c>
      <c r="G91" s="2" t="s">
        <v>44</v>
      </c>
      <c r="H91" s="2">
        <v>1.44</v>
      </c>
    </row>
    <row r="92" spans="1:9" ht="18.899999999999999" customHeight="1" x14ac:dyDescent="0.3">
      <c r="A92" s="6" t="s">
        <v>6</v>
      </c>
      <c r="B92" s="36" t="s">
        <v>32</v>
      </c>
      <c r="C92" s="36" t="s">
        <v>11</v>
      </c>
      <c r="D92" s="36" t="s">
        <v>16</v>
      </c>
      <c r="E92" s="37">
        <v>3.5</v>
      </c>
      <c r="F92" s="42">
        <f t="shared" si="4"/>
        <v>11</v>
      </c>
      <c r="G92" s="2" t="s">
        <v>45</v>
      </c>
      <c r="H92" s="2">
        <v>0.94</v>
      </c>
    </row>
    <row r="93" spans="1:9" ht="18.899999999999999" customHeight="1" x14ac:dyDescent="0.3">
      <c r="A93" s="6" t="s">
        <v>6</v>
      </c>
      <c r="B93" s="36" t="s">
        <v>32</v>
      </c>
      <c r="C93" s="36" t="s">
        <v>11</v>
      </c>
      <c r="D93" s="36" t="s">
        <v>16</v>
      </c>
      <c r="E93" s="37">
        <v>3.5</v>
      </c>
      <c r="F93" s="42">
        <f t="shared" si="4"/>
        <v>12</v>
      </c>
    </row>
    <row r="94" spans="1:9" ht="18.899999999999999" customHeight="1" x14ac:dyDescent="0.3">
      <c r="A94" s="6" t="s">
        <v>6</v>
      </c>
      <c r="B94" s="36" t="s">
        <v>32</v>
      </c>
      <c r="C94" s="36" t="s">
        <v>11</v>
      </c>
      <c r="D94" s="36" t="s">
        <v>16</v>
      </c>
      <c r="E94" s="37">
        <v>3.5</v>
      </c>
      <c r="F94" s="42">
        <f t="shared" si="4"/>
        <v>13</v>
      </c>
      <c r="G94" s="40" t="s">
        <v>47</v>
      </c>
      <c r="H94" s="41">
        <f>SUM(E78:E95)-H95</f>
        <v>63.999999999999993</v>
      </c>
      <c r="I94" s="41" t="s">
        <v>36</v>
      </c>
    </row>
    <row r="95" spans="1:9" ht="18.899999999999999" customHeight="1" x14ac:dyDescent="0.3">
      <c r="A95" s="6" t="s">
        <v>6</v>
      </c>
      <c r="B95" s="36" t="s">
        <v>32</v>
      </c>
      <c r="C95" s="36" t="s">
        <v>11</v>
      </c>
      <c r="D95" s="36" t="s">
        <v>16</v>
      </c>
      <c r="E95" s="37">
        <v>3.5</v>
      </c>
      <c r="F95" s="42">
        <f t="shared" si="4"/>
        <v>14</v>
      </c>
      <c r="G95" s="38" t="s">
        <v>46</v>
      </c>
      <c r="H95" s="39">
        <f>14*0.94+1.44</f>
        <v>14.6</v>
      </c>
      <c r="I95" s="39" t="s">
        <v>36</v>
      </c>
    </row>
    <row r="96" spans="1:9" ht="18.899999999999999" customHeight="1" x14ac:dyDescent="0.3">
      <c r="A96" s="6" t="s">
        <v>6</v>
      </c>
      <c r="B96" s="6" t="s">
        <v>32</v>
      </c>
      <c r="C96" s="6" t="s">
        <v>17</v>
      </c>
      <c r="D96" s="6" t="s">
        <v>18</v>
      </c>
      <c r="E96" s="7">
        <v>2.2999999999999998</v>
      </c>
    </row>
    <row r="97" spans="1:9" ht="18.899999999999999" customHeight="1" x14ac:dyDescent="0.3">
      <c r="A97" s="6" t="s">
        <v>6</v>
      </c>
      <c r="B97" s="25" t="s">
        <v>32</v>
      </c>
      <c r="C97" s="25" t="s">
        <v>19</v>
      </c>
      <c r="D97" s="25" t="s">
        <v>21</v>
      </c>
      <c r="E97" s="26">
        <v>45.9</v>
      </c>
      <c r="G97" s="24" t="s">
        <v>43</v>
      </c>
      <c r="H97" s="24">
        <f>E97</f>
        <v>45.9</v>
      </c>
      <c r="I97" s="24" t="s">
        <v>36</v>
      </c>
    </row>
    <row r="98" spans="1:9" ht="18.899999999999999" customHeight="1" x14ac:dyDescent="0.3">
      <c r="A98" s="6" t="s">
        <v>6</v>
      </c>
      <c r="B98" s="13" t="s">
        <v>32</v>
      </c>
      <c r="C98" s="13" t="s">
        <v>22</v>
      </c>
      <c r="D98" s="13" t="s">
        <v>29</v>
      </c>
      <c r="E98" s="14">
        <v>11.5</v>
      </c>
      <c r="F98" s="42">
        <v>1</v>
      </c>
    </row>
    <row r="99" spans="1:9" ht="18.899999999999999" customHeight="1" x14ac:dyDescent="0.3">
      <c r="A99" s="6" t="s">
        <v>6</v>
      </c>
      <c r="B99" s="13" t="s">
        <v>32</v>
      </c>
      <c r="C99" s="13" t="s">
        <v>22</v>
      </c>
      <c r="D99" s="13" t="s">
        <v>23</v>
      </c>
      <c r="E99" s="14">
        <v>15.4</v>
      </c>
      <c r="F99" s="42">
        <f>F98+1</f>
        <v>2</v>
      </c>
    </row>
    <row r="100" spans="1:9" ht="18.899999999999999" customHeight="1" x14ac:dyDescent="0.3">
      <c r="A100" s="6" t="s">
        <v>6</v>
      </c>
      <c r="B100" s="13" t="s">
        <v>32</v>
      </c>
      <c r="C100" s="13" t="s">
        <v>22</v>
      </c>
      <c r="D100" s="13" t="s">
        <v>23</v>
      </c>
      <c r="E100" s="14">
        <v>15.4</v>
      </c>
      <c r="F100" s="42">
        <f t="shared" ref="F100:F108" si="5">F99+1</f>
        <v>3</v>
      </c>
    </row>
    <row r="101" spans="1:9" ht="18.899999999999999" customHeight="1" x14ac:dyDescent="0.3">
      <c r="A101" s="6" t="s">
        <v>6</v>
      </c>
      <c r="B101" s="13" t="s">
        <v>32</v>
      </c>
      <c r="C101" s="13" t="s">
        <v>22</v>
      </c>
      <c r="D101" s="13" t="s">
        <v>23</v>
      </c>
      <c r="E101" s="14">
        <v>15.5</v>
      </c>
      <c r="F101" s="42">
        <f t="shared" si="5"/>
        <v>4</v>
      </c>
    </row>
    <row r="102" spans="1:9" ht="18.899999999999999" customHeight="1" x14ac:dyDescent="0.3">
      <c r="A102" s="6" t="s">
        <v>6</v>
      </c>
      <c r="B102" s="13" t="s">
        <v>32</v>
      </c>
      <c r="C102" s="13" t="s">
        <v>22</v>
      </c>
      <c r="D102" s="13" t="s">
        <v>23</v>
      </c>
      <c r="E102" s="14">
        <v>15.6</v>
      </c>
      <c r="F102" s="42">
        <f t="shared" si="5"/>
        <v>5</v>
      </c>
    </row>
    <row r="103" spans="1:9" ht="18.899999999999999" customHeight="1" x14ac:dyDescent="0.3">
      <c r="A103" s="6" t="s">
        <v>6</v>
      </c>
      <c r="B103" s="13" t="s">
        <v>32</v>
      </c>
      <c r="C103" s="13" t="s">
        <v>22</v>
      </c>
      <c r="D103" s="13" t="s">
        <v>24</v>
      </c>
      <c r="E103" s="14">
        <v>15.6</v>
      </c>
      <c r="F103" s="42">
        <f t="shared" si="5"/>
        <v>6</v>
      </c>
    </row>
    <row r="104" spans="1:9" ht="18.899999999999999" customHeight="1" x14ac:dyDescent="0.3">
      <c r="A104" s="6" t="s">
        <v>6</v>
      </c>
      <c r="B104" s="13" t="s">
        <v>32</v>
      </c>
      <c r="C104" s="13" t="s">
        <v>22</v>
      </c>
      <c r="D104" s="13" t="s">
        <v>24</v>
      </c>
      <c r="E104" s="14">
        <v>15.6</v>
      </c>
      <c r="F104" s="42">
        <f t="shared" si="5"/>
        <v>7</v>
      </c>
    </row>
    <row r="105" spans="1:9" ht="18.899999999999999" customHeight="1" x14ac:dyDescent="0.3">
      <c r="A105" s="6" t="s">
        <v>6</v>
      </c>
      <c r="B105" s="13" t="s">
        <v>32</v>
      </c>
      <c r="C105" s="13" t="s">
        <v>22</v>
      </c>
      <c r="D105" s="13" t="s">
        <v>24</v>
      </c>
      <c r="E105" s="14">
        <v>15.6</v>
      </c>
      <c r="F105" s="42">
        <f t="shared" si="5"/>
        <v>8</v>
      </c>
    </row>
    <row r="106" spans="1:9" ht="18.899999999999999" customHeight="1" x14ac:dyDescent="0.3">
      <c r="A106" s="6" t="s">
        <v>6</v>
      </c>
      <c r="B106" s="13" t="s">
        <v>32</v>
      </c>
      <c r="C106" s="13" t="s">
        <v>22</v>
      </c>
      <c r="D106" s="13" t="s">
        <v>25</v>
      </c>
      <c r="E106" s="14">
        <v>15.6</v>
      </c>
      <c r="F106" s="42">
        <f t="shared" si="5"/>
        <v>9</v>
      </c>
    </row>
    <row r="107" spans="1:9" ht="18.899999999999999" customHeight="1" x14ac:dyDescent="0.3">
      <c r="A107" s="6" t="s">
        <v>6</v>
      </c>
      <c r="B107" s="13" t="s">
        <v>32</v>
      </c>
      <c r="C107" s="13" t="s">
        <v>22</v>
      </c>
      <c r="D107" s="13" t="s">
        <v>25</v>
      </c>
      <c r="E107" s="14">
        <v>15.6</v>
      </c>
      <c r="F107" s="42">
        <f t="shared" si="5"/>
        <v>10</v>
      </c>
    </row>
    <row r="108" spans="1:9" ht="18.899999999999999" customHeight="1" x14ac:dyDescent="0.3">
      <c r="A108" s="6" t="s">
        <v>6</v>
      </c>
      <c r="B108" s="13" t="s">
        <v>32</v>
      </c>
      <c r="C108" s="13" t="s">
        <v>22</v>
      </c>
      <c r="D108" s="13" t="s">
        <v>25</v>
      </c>
      <c r="E108" s="14">
        <v>15.6</v>
      </c>
      <c r="F108" s="42">
        <f t="shared" si="5"/>
        <v>11</v>
      </c>
    </row>
    <row r="109" spans="1:9" ht="18.899999999999999" customHeight="1" x14ac:dyDescent="0.3">
      <c r="A109" s="6" t="s">
        <v>6</v>
      </c>
      <c r="B109" s="13" t="s">
        <v>32</v>
      </c>
      <c r="C109" s="13" t="s">
        <v>22</v>
      </c>
      <c r="D109" s="13" t="s">
        <v>30</v>
      </c>
      <c r="E109" s="14">
        <v>19.8</v>
      </c>
      <c r="F109" s="42">
        <v>1</v>
      </c>
    </row>
    <row r="110" spans="1:9" ht="18.899999999999999" customHeight="1" x14ac:dyDescent="0.3">
      <c r="A110" s="6" t="s">
        <v>6</v>
      </c>
      <c r="B110" s="13" t="s">
        <v>32</v>
      </c>
      <c r="C110" s="13" t="s">
        <v>22</v>
      </c>
      <c r="D110" s="13" t="s">
        <v>30</v>
      </c>
      <c r="E110" s="14">
        <v>19.8</v>
      </c>
      <c r="F110" s="42">
        <f>F109+1</f>
        <v>2</v>
      </c>
    </row>
    <row r="111" spans="1:9" ht="18.899999999999999" customHeight="1" x14ac:dyDescent="0.3">
      <c r="A111" s="6" t="s">
        <v>6</v>
      </c>
      <c r="B111" s="13" t="s">
        <v>32</v>
      </c>
      <c r="C111" s="13" t="s">
        <v>22</v>
      </c>
      <c r="D111" s="13" t="s">
        <v>31</v>
      </c>
      <c r="E111" s="14">
        <v>19.8</v>
      </c>
      <c r="F111" s="42">
        <f>F110+1</f>
        <v>3</v>
      </c>
    </row>
    <row r="112" spans="1:9" ht="18.899999999999999" customHeight="1" x14ac:dyDescent="0.3">
      <c r="A112" s="6" t="s">
        <v>6</v>
      </c>
      <c r="B112" s="13" t="s">
        <v>32</v>
      </c>
      <c r="C112" s="13" t="s">
        <v>22</v>
      </c>
      <c r="D112" s="13" t="s">
        <v>31</v>
      </c>
      <c r="E112" s="14">
        <v>19.8</v>
      </c>
      <c r="F112" s="42">
        <f>F111+1</f>
        <v>4</v>
      </c>
      <c r="G112" s="21" t="s">
        <v>42</v>
      </c>
      <c r="H112" s="21">
        <f>SUM(E98:E112)</f>
        <v>246.20000000000002</v>
      </c>
      <c r="I112" s="21" t="s">
        <v>36</v>
      </c>
    </row>
    <row r="113" spans="1:9" ht="18.899999999999999" customHeight="1" x14ac:dyDescent="0.3">
      <c r="A113" s="8" t="s">
        <v>6</v>
      </c>
      <c r="B113" s="8" t="s">
        <v>6</v>
      </c>
      <c r="C113" s="8">
        <v>37</v>
      </c>
      <c r="D113" s="8" t="s">
        <v>6</v>
      </c>
      <c r="E113" s="9">
        <f>SUM(E76:E112)</f>
        <v>435.4000000000002</v>
      </c>
    </row>
    <row r="114" spans="1:9" ht="18.899999999999999" customHeight="1" x14ac:dyDescent="0.3">
      <c r="A114" s="6" t="s">
        <v>6</v>
      </c>
      <c r="B114" s="10" t="s">
        <v>33</v>
      </c>
      <c r="C114" s="10" t="s">
        <v>8</v>
      </c>
      <c r="D114" s="10" t="s">
        <v>9</v>
      </c>
      <c r="E114" s="11">
        <v>24.2</v>
      </c>
    </row>
    <row r="115" spans="1:9" ht="18.899999999999999" customHeight="1" x14ac:dyDescent="0.3">
      <c r="A115" s="6" t="s">
        <v>6</v>
      </c>
      <c r="B115" s="10" t="s">
        <v>33</v>
      </c>
      <c r="C115" s="10" t="s">
        <v>8</v>
      </c>
      <c r="D115" s="10" t="s">
        <v>10</v>
      </c>
      <c r="E115" s="11">
        <v>38.200000000000003</v>
      </c>
      <c r="G115" s="43" t="s">
        <v>48</v>
      </c>
      <c r="H115" s="43">
        <f>E114+E115+E134</f>
        <v>64.7</v>
      </c>
      <c r="I115" s="43" t="s">
        <v>36</v>
      </c>
    </row>
    <row r="116" spans="1:9" ht="18.899999999999999" customHeight="1" x14ac:dyDescent="0.3">
      <c r="A116" s="6" t="s">
        <v>6</v>
      </c>
      <c r="B116" s="36" t="s">
        <v>33</v>
      </c>
      <c r="C116" s="36" t="s">
        <v>11</v>
      </c>
      <c r="D116" s="36" t="s">
        <v>12</v>
      </c>
      <c r="E116" s="37">
        <v>7.4</v>
      </c>
    </row>
    <row r="117" spans="1:9" ht="18.899999999999999" customHeight="1" x14ac:dyDescent="0.3">
      <c r="A117" s="6" t="s">
        <v>6</v>
      </c>
      <c r="B117" s="36" t="s">
        <v>33</v>
      </c>
      <c r="C117" s="36" t="s">
        <v>11</v>
      </c>
      <c r="D117" s="36" t="s">
        <v>13</v>
      </c>
      <c r="E117" s="37">
        <v>6.5</v>
      </c>
    </row>
    <row r="118" spans="1:9" ht="18.899999999999999" customHeight="1" x14ac:dyDescent="0.3">
      <c r="A118" s="6" t="s">
        <v>6</v>
      </c>
      <c r="B118" s="36" t="s">
        <v>33</v>
      </c>
      <c r="C118" s="36" t="s">
        <v>11</v>
      </c>
      <c r="D118" s="36" t="s">
        <v>14</v>
      </c>
      <c r="E118" s="37">
        <v>13.6</v>
      </c>
    </row>
    <row r="119" spans="1:9" ht="18.899999999999999" customHeight="1" x14ac:dyDescent="0.3">
      <c r="A119" s="6" t="s">
        <v>6</v>
      </c>
      <c r="B119" s="36" t="s">
        <v>33</v>
      </c>
      <c r="C119" s="36" t="s">
        <v>11</v>
      </c>
      <c r="D119" s="36" t="s">
        <v>15</v>
      </c>
      <c r="E119" s="37">
        <v>2.1</v>
      </c>
    </row>
    <row r="120" spans="1:9" ht="18.899999999999999" customHeight="1" x14ac:dyDescent="0.3">
      <c r="A120" s="6" t="s">
        <v>6</v>
      </c>
      <c r="B120" s="36" t="s">
        <v>33</v>
      </c>
      <c r="C120" s="36" t="s">
        <v>11</v>
      </c>
      <c r="D120" s="36" t="s">
        <v>16</v>
      </c>
      <c r="E120" s="37">
        <v>3.5</v>
      </c>
      <c r="F120" s="42">
        <v>1</v>
      </c>
    </row>
    <row r="121" spans="1:9" ht="18.899999999999999" customHeight="1" x14ac:dyDescent="0.3">
      <c r="A121" s="6" t="s">
        <v>6</v>
      </c>
      <c r="B121" s="36" t="s">
        <v>33</v>
      </c>
      <c r="C121" s="36" t="s">
        <v>11</v>
      </c>
      <c r="D121" s="36" t="s">
        <v>16</v>
      </c>
      <c r="E121" s="37">
        <v>3.5</v>
      </c>
      <c r="F121" s="42">
        <f>F120+1</f>
        <v>2</v>
      </c>
    </row>
    <row r="122" spans="1:9" ht="18.899999999999999" customHeight="1" x14ac:dyDescent="0.3">
      <c r="A122" s="6" t="s">
        <v>6</v>
      </c>
      <c r="B122" s="36" t="s">
        <v>33</v>
      </c>
      <c r="C122" s="36" t="s">
        <v>11</v>
      </c>
      <c r="D122" s="36" t="s">
        <v>16</v>
      </c>
      <c r="E122" s="37">
        <v>3.5</v>
      </c>
      <c r="F122" s="42">
        <f t="shared" ref="F122:F133" si="6">F121+1</f>
        <v>3</v>
      </c>
    </row>
    <row r="123" spans="1:9" ht="18.899999999999999" customHeight="1" x14ac:dyDescent="0.3">
      <c r="A123" s="6" t="s">
        <v>6</v>
      </c>
      <c r="B123" s="36" t="s">
        <v>33</v>
      </c>
      <c r="C123" s="36" t="s">
        <v>11</v>
      </c>
      <c r="D123" s="36" t="s">
        <v>16</v>
      </c>
      <c r="E123" s="37">
        <v>3.5</v>
      </c>
      <c r="F123" s="42">
        <f t="shared" si="6"/>
        <v>4</v>
      </c>
    </row>
    <row r="124" spans="1:9" ht="18.899999999999999" customHeight="1" x14ac:dyDescent="0.3">
      <c r="A124" s="6" t="s">
        <v>6</v>
      </c>
      <c r="B124" s="36" t="s">
        <v>33</v>
      </c>
      <c r="C124" s="36" t="s">
        <v>11</v>
      </c>
      <c r="D124" s="36" t="s">
        <v>16</v>
      </c>
      <c r="E124" s="37">
        <v>3.5</v>
      </c>
      <c r="F124" s="42">
        <f t="shared" si="6"/>
        <v>5</v>
      </c>
    </row>
    <row r="125" spans="1:9" ht="18.899999999999999" customHeight="1" x14ac:dyDescent="0.3">
      <c r="A125" s="6" t="s">
        <v>6</v>
      </c>
      <c r="B125" s="36" t="s">
        <v>33</v>
      </c>
      <c r="C125" s="36" t="s">
        <v>11</v>
      </c>
      <c r="D125" s="36" t="s">
        <v>16</v>
      </c>
      <c r="E125" s="37">
        <v>3.5</v>
      </c>
      <c r="F125" s="42">
        <f t="shared" si="6"/>
        <v>6</v>
      </c>
    </row>
    <row r="126" spans="1:9" ht="18.899999999999999" customHeight="1" x14ac:dyDescent="0.3">
      <c r="A126" s="6" t="s">
        <v>6</v>
      </c>
      <c r="B126" s="36" t="s">
        <v>33</v>
      </c>
      <c r="C126" s="36" t="s">
        <v>11</v>
      </c>
      <c r="D126" s="36" t="s">
        <v>16</v>
      </c>
      <c r="E126" s="37">
        <v>3.5</v>
      </c>
      <c r="F126" s="42">
        <f t="shared" si="6"/>
        <v>7</v>
      </c>
    </row>
    <row r="127" spans="1:9" ht="18.899999999999999" customHeight="1" x14ac:dyDescent="0.3">
      <c r="A127" s="6" t="s">
        <v>6</v>
      </c>
      <c r="B127" s="36" t="s">
        <v>33</v>
      </c>
      <c r="C127" s="36" t="s">
        <v>11</v>
      </c>
      <c r="D127" s="36" t="s">
        <v>16</v>
      </c>
      <c r="E127" s="37">
        <v>3.5</v>
      </c>
      <c r="F127" s="42">
        <f t="shared" si="6"/>
        <v>8</v>
      </c>
    </row>
    <row r="128" spans="1:9" ht="18.899999999999999" customHeight="1" x14ac:dyDescent="0.3">
      <c r="A128" s="6" t="s">
        <v>6</v>
      </c>
      <c r="B128" s="36" t="s">
        <v>33</v>
      </c>
      <c r="C128" s="36" t="s">
        <v>11</v>
      </c>
      <c r="D128" s="36" t="s">
        <v>16</v>
      </c>
      <c r="E128" s="37">
        <v>3.5</v>
      </c>
      <c r="F128" s="42">
        <f t="shared" si="6"/>
        <v>9</v>
      </c>
    </row>
    <row r="129" spans="1:9" ht="18.899999999999999" customHeight="1" x14ac:dyDescent="0.3">
      <c r="A129" s="6" t="s">
        <v>6</v>
      </c>
      <c r="B129" s="36" t="s">
        <v>33</v>
      </c>
      <c r="C129" s="36" t="s">
        <v>11</v>
      </c>
      <c r="D129" s="36" t="s">
        <v>16</v>
      </c>
      <c r="E129" s="37">
        <v>3.5</v>
      </c>
      <c r="F129" s="42">
        <f t="shared" si="6"/>
        <v>10</v>
      </c>
      <c r="G129" s="2" t="s">
        <v>44</v>
      </c>
      <c r="H129" s="2">
        <v>1.44</v>
      </c>
    </row>
    <row r="130" spans="1:9" ht="18.899999999999999" customHeight="1" x14ac:dyDescent="0.3">
      <c r="A130" s="6" t="s">
        <v>6</v>
      </c>
      <c r="B130" s="36" t="s">
        <v>33</v>
      </c>
      <c r="C130" s="36" t="s">
        <v>11</v>
      </c>
      <c r="D130" s="36" t="s">
        <v>16</v>
      </c>
      <c r="E130" s="37">
        <v>3.5</v>
      </c>
      <c r="F130" s="42">
        <f t="shared" si="6"/>
        <v>11</v>
      </c>
      <c r="G130" s="2" t="s">
        <v>45</v>
      </c>
      <c r="H130" s="2">
        <v>0.94</v>
      </c>
    </row>
    <row r="131" spans="1:9" ht="18.899999999999999" customHeight="1" x14ac:dyDescent="0.3">
      <c r="A131" s="6" t="s">
        <v>6</v>
      </c>
      <c r="B131" s="36" t="s">
        <v>33</v>
      </c>
      <c r="C131" s="36" t="s">
        <v>11</v>
      </c>
      <c r="D131" s="36" t="s">
        <v>16</v>
      </c>
      <c r="E131" s="37">
        <v>3.5</v>
      </c>
      <c r="F131" s="42">
        <f t="shared" si="6"/>
        <v>12</v>
      </c>
    </row>
    <row r="132" spans="1:9" ht="18.899999999999999" customHeight="1" x14ac:dyDescent="0.3">
      <c r="A132" s="6" t="s">
        <v>6</v>
      </c>
      <c r="B132" s="36" t="s">
        <v>33</v>
      </c>
      <c r="C132" s="36" t="s">
        <v>11</v>
      </c>
      <c r="D132" s="36" t="s">
        <v>16</v>
      </c>
      <c r="E132" s="37">
        <v>3.5</v>
      </c>
      <c r="F132" s="42">
        <f t="shared" si="6"/>
        <v>13</v>
      </c>
      <c r="G132" s="40" t="s">
        <v>47</v>
      </c>
      <c r="H132" s="41">
        <f>SUM(E116:E133)-H133</f>
        <v>63.999999999999993</v>
      </c>
      <c r="I132" s="41" t="s">
        <v>36</v>
      </c>
    </row>
    <row r="133" spans="1:9" ht="18.899999999999999" customHeight="1" x14ac:dyDescent="0.3">
      <c r="A133" s="6" t="s">
        <v>6</v>
      </c>
      <c r="B133" s="36" t="s">
        <v>33</v>
      </c>
      <c r="C133" s="36" t="s">
        <v>11</v>
      </c>
      <c r="D133" s="36" t="s">
        <v>16</v>
      </c>
      <c r="E133" s="37">
        <v>3.5</v>
      </c>
      <c r="F133" s="42">
        <f t="shared" si="6"/>
        <v>14</v>
      </c>
      <c r="G133" s="38" t="s">
        <v>46</v>
      </c>
      <c r="H133" s="39">
        <f>14*0.94+1.44</f>
        <v>14.6</v>
      </c>
      <c r="I133" s="39" t="s">
        <v>36</v>
      </c>
    </row>
    <row r="134" spans="1:9" ht="18.899999999999999" customHeight="1" x14ac:dyDescent="0.3">
      <c r="A134" s="6" t="s">
        <v>6</v>
      </c>
      <c r="B134" s="6" t="s">
        <v>33</v>
      </c>
      <c r="C134" s="6" t="s">
        <v>17</v>
      </c>
      <c r="D134" s="6" t="s">
        <v>18</v>
      </c>
      <c r="E134" s="7">
        <v>2.2999999999999998</v>
      </c>
    </row>
    <row r="135" spans="1:9" ht="18.899999999999999" customHeight="1" x14ac:dyDescent="0.3">
      <c r="A135" s="6" t="s">
        <v>6</v>
      </c>
      <c r="B135" s="25" t="s">
        <v>33</v>
      </c>
      <c r="C135" s="25" t="s">
        <v>19</v>
      </c>
      <c r="D135" s="25" t="s">
        <v>21</v>
      </c>
      <c r="E135" s="26">
        <v>45.9</v>
      </c>
      <c r="G135" s="24" t="s">
        <v>43</v>
      </c>
      <c r="H135" s="24">
        <f>E135</f>
        <v>45.9</v>
      </c>
      <c r="I135" s="24" t="s">
        <v>36</v>
      </c>
    </row>
    <row r="136" spans="1:9" ht="18.899999999999999" customHeight="1" x14ac:dyDescent="0.3">
      <c r="A136" s="6" t="s">
        <v>6</v>
      </c>
      <c r="B136" s="13" t="s">
        <v>33</v>
      </c>
      <c r="C136" s="13" t="s">
        <v>22</v>
      </c>
      <c r="D136" s="13" t="s">
        <v>29</v>
      </c>
      <c r="E136" s="14">
        <v>11.5</v>
      </c>
      <c r="F136" s="42">
        <v>1</v>
      </c>
    </row>
    <row r="137" spans="1:9" ht="18.899999999999999" customHeight="1" x14ac:dyDescent="0.3">
      <c r="A137" s="6" t="s">
        <v>6</v>
      </c>
      <c r="B137" s="13" t="s">
        <v>33</v>
      </c>
      <c r="C137" s="13" t="s">
        <v>22</v>
      </c>
      <c r="D137" s="13" t="s">
        <v>23</v>
      </c>
      <c r="E137" s="14">
        <v>15.4</v>
      </c>
      <c r="F137" s="42">
        <f>F136+1</f>
        <v>2</v>
      </c>
    </row>
    <row r="138" spans="1:9" ht="18.899999999999999" customHeight="1" x14ac:dyDescent="0.3">
      <c r="A138" s="6" t="s">
        <v>6</v>
      </c>
      <c r="B138" s="13" t="s">
        <v>33</v>
      </c>
      <c r="C138" s="13" t="s">
        <v>22</v>
      </c>
      <c r="D138" s="13" t="s">
        <v>23</v>
      </c>
      <c r="E138" s="14">
        <v>15.4</v>
      </c>
      <c r="F138" s="42">
        <f t="shared" ref="F138:F146" si="7">F137+1</f>
        <v>3</v>
      </c>
    </row>
    <row r="139" spans="1:9" ht="18.899999999999999" customHeight="1" x14ac:dyDescent="0.3">
      <c r="A139" s="6" t="s">
        <v>6</v>
      </c>
      <c r="B139" s="13" t="s">
        <v>33</v>
      </c>
      <c r="C139" s="13" t="s">
        <v>22</v>
      </c>
      <c r="D139" s="13" t="s">
        <v>23</v>
      </c>
      <c r="E139" s="14">
        <v>15.5</v>
      </c>
      <c r="F139" s="42">
        <f t="shared" si="7"/>
        <v>4</v>
      </c>
    </row>
    <row r="140" spans="1:9" ht="18.899999999999999" customHeight="1" x14ac:dyDescent="0.3">
      <c r="A140" s="6" t="s">
        <v>6</v>
      </c>
      <c r="B140" s="13" t="s">
        <v>33</v>
      </c>
      <c r="C140" s="13" t="s">
        <v>22</v>
      </c>
      <c r="D140" s="13" t="s">
        <v>23</v>
      </c>
      <c r="E140" s="14">
        <v>15.6</v>
      </c>
      <c r="F140" s="42">
        <f t="shared" si="7"/>
        <v>5</v>
      </c>
    </row>
    <row r="141" spans="1:9" ht="18.899999999999999" customHeight="1" x14ac:dyDescent="0.3">
      <c r="A141" s="6" t="s">
        <v>6</v>
      </c>
      <c r="B141" s="13" t="s">
        <v>33</v>
      </c>
      <c r="C141" s="13" t="s">
        <v>22</v>
      </c>
      <c r="D141" s="13" t="s">
        <v>24</v>
      </c>
      <c r="E141" s="14">
        <v>15.6</v>
      </c>
      <c r="F141" s="42">
        <f t="shared" si="7"/>
        <v>6</v>
      </c>
    </row>
    <row r="142" spans="1:9" ht="18.899999999999999" customHeight="1" x14ac:dyDescent="0.3">
      <c r="A142" s="6" t="s">
        <v>6</v>
      </c>
      <c r="B142" s="13" t="s">
        <v>33</v>
      </c>
      <c r="C142" s="13" t="s">
        <v>22</v>
      </c>
      <c r="D142" s="13" t="s">
        <v>24</v>
      </c>
      <c r="E142" s="14">
        <v>15.6</v>
      </c>
      <c r="F142" s="42">
        <f t="shared" si="7"/>
        <v>7</v>
      </c>
    </row>
    <row r="143" spans="1:9" ht="18.899999999999999" customHeight="1" x14ac:dyDescent="0.3">
      <c r="A143" s="6" t="s">
        <v>6</v>
      </c>
      <c r="B143" s="13" t="s">
        <v>33</v>
      </c>
      <c r="C143" s="13" t="s">
        <v>22</v>
      </c>
      <c r="D143" s="13" t="s">
        <v>24</v>
      </c>
      <c r="E143" s="14">
        <v>15.6</v>
      </c>
      <c r="F143" s="42">
        <f t="shared" si="7"/>
        <v>8</v>
      </c>
    </row>
    <row r="144" spans="1:9" ht="18.899999999999999" customHeight="1" x14ac:dyDescent="0.3">
      <c r="A144" s="6" t="s">
        <v>6</v>
      </c>
      <c r="B144" s="13" t="s">
        <v>33</v>
      </c>
      <c r="C144" s="13" t="s">
        <v>22</v>
      </c>
      <c r="D144" s="13" t="s">
        <v>25</v>
      </c>
      <c r="E144" s="14">
        <v>15.6</v>
      </c>
      <c r="F144" s="42">
        <f t="shared" si="7"/>
        <v>9</v>
      </c>
    </row>
    <row r="145" spans="1:9" ht="18.899999999999999" customHeight="1" x14ac:dyDescent="0.3">
      <c r="A145" s="6" t="s">
        <v>6</v>
      </c>
      <c r="B145" s="13" t="s">
        <v>33</v>
      </c>
      <c r="C145" s="13" t="s">
        <v>22</v>
      </c>
      <c r="D145" s="13" t="s">
        <v>25</v>
      </c>
      <c r="E145" s="14">
        <v>15.6</v>
      </c>
      <c r="F145" s="42">
        <f t="shared" si="7"/>
        <v>10</v>
      </c>
    </row>
    <row r="146" spans="1:9" ht="18.899999999999999" customHeight="1" x14ac:dyDescent="0.3">
      <c r="A146" s="6" t="s">
        <v>6</v>
      </c>
      <c r="B146" s="13" t="s">
        <v>33</v>
      </c>
      <c r="C146" s="13" t="s">
        <v>22</v>
      </c>
      <c r="D146" s="13" t="s">
        <v>25</v>
      </c>
      <c r="E146" s="14">
        <v>15.6</v>
      </c>
      <c r="F146" s="42">
        <f t="shared" si="7"/>
        <v>11</v>
      </c>
    </row>
    <row r="147" spans="1:9" ht="18.899999999999999" customHeight="1" x14ac:dyDescent="0.3">
      <c r="A147" s="6" t="s">
        <v>6</v>
      </c>
      <c r="B147" s="13" t="s">
        <v>33</v>
      </c>
      <c r="C147" s="13" t="s">
        <v>22</v>
      </c>
      <c r="D147" s="13" t="s">
        <v>30</v>
      </c>
      <c r="E147" s="14">
        <v>19.8</v>
      </c>
      <c r="F147" s="42">
        <v>1</v>
      </c>
    </row>
    <row r="148" spans="1:9" ht="18.899999999999999" customHeight="1" x14ac:dyDescent="0.3">
      <c r="A148" s="6" t="s">
        <v>6</v>
      </c>
      <c r="B148" s="13" t="s">
        <v>33</v>
      </c>
      <c r="C148" s="13" t="s">
        <v>22</v>
      </c>
      <c r="D148" s="13" t="s">
        <v>30</v>
      </c>
      <c r="E148" s="14">
        <v>19.8</v>
      </c>
      <c r="F148" s="42">
        <f>F147+1</f>
        <v>2</v>
      </c>
    </row>
    <row r="149" spans="1:9" ht="18.899999999999999" customHeight="1" x14ac:dyDescent="0.3">
      <c r="A149" s="6" t="s">
        <v>6</v>
      </c>
      <c r="B149" s="13" t="s">
        <v>33</v>
      </c>
      <c r="C149" s="13" t="s">
        <v>22</v>
      </c>
      <c r="D149" s="13" t="s">
        <v>31</v>
      </c>
      <c r="E149" s="14">
        <v>19.8</v>
      </c>
      <c r="F149" s="42">
        <f>F148+1</f>
        <v>3</v>
      </c>
    </row>
    <row r="150" spans="1:9" ht="18.899999999999999" customHeight="1" x14ac:dyDescent="0.3">
      <c r="A150" s="6" t="s">
        <v>6</v>
      </c>
      <c r="B150" s="13" t="s">
        <v>33</v>
      </c>
      <c r="C150" s="13" t="s">
        <v>22</v>
      </c>
      <c r="D150" s="13" t="s">
        <v>31</v>
      </c>
      <c r="E150" s="14">
        <v>19.8</v>
      </c>
      <c r="F150" s="42">
        <f>F149+1</f>
        <v>4</v>
      </c>
      <c r="G150" s="21" t="s">
        <v>42</v>
      </c>
      <c r="H150" s="21">
        <f>SUM(E136:E150)</f>
        <v>246.20000000000002</v>
      </c>
      <c r="I150" s="21" t="s">
        <v>36</v>
      </c>
    </row>
    <row r="151" spans="1:9" ht="18.899999999999999" customHeight="1" x14ac:dyDescent="0.3">
      <c r="A151" s="8" t="s">
        <v>6</v>
      </c>
      <c r="B151" s="8" t="s">
        <v>6</v>
      </c>
      <c r="C151" s="8">
        <v>37</v>
      </c>
      <c r="D151" s="8" t="s">
        <v>6</v>
      </c>
      <c r="E151" s="9">
        <f>SUM(E114:E150)</f>
        <v>435.4000000000002</v>
      </c>
    </row>
    <row r="152" spans="1:9" ht="18.899999999999999" customHeight="1" x14ac:dyDescent="0.3">
      <c r="A152" s="6" t="s">
        <v>6</v>
      </c>
      <c r="B152" s="10" t="s">
        <v>34</v>
      </c>
      <c r="C152" s="10" t="s">
        <v>8</v>
      </c>
      <c r="D152" s="10" t="s">
        <v>9</v>
      </c>
      <c r="E152" s="11">
        <v>24.2</v>
      </c>
    </row>
    <row r="153" spans="1:9" ht="18.899999999999999" customHeight="1" x14ac:dyDescent="0.3">
      <c r="A153" s="6" t="s">
        <v>6</v>
      </c>
      <c r="B153" s="10" t="s">
        <v>34</v>
      </c>
      <c r="C153" s="10" t="s">
        <v>8</v>
      </c>
      <c r="D153" s="10" t="s">
        <v>10</v>
      </c>
      <c r="E153" s="11">
        <v>38.200000000000003</v>
      </c>
      <c r="G153" s="43" t="s">
        <v>48</v>
      </c>
      <c r="H153" s="43">
        <f>E152+E153+E172</f>
        <v>64.7</v>
      </c>
      <c r="I153" s="43" t="s">
        <v>36</v>
      </c>
    </row>
    <row r="154" spans="1:9" ht="18.899999999999999" customHeight="1" x14ac:dyDescent="0.3">
      <c r="A154" s="6" t="s">
        <v>6</v>
      </c>
      <c r="B154" s="36" t="s">
        <v>34</v>
      </c>
      <c r="C154" s="36" t="s">
        <v>11</v>
      </c>
      <c r="D154" s="36" t="s">
        <v>12</v>
      </c>
      <c r="E154" s="37">
        <v>7.4</v>
      </c>
    </row>
    <row r="155" spans="1:9" ht="18.899999999999999" customHeight="1" x14ac:dyDescent="0.3">
      <c r="A155" s="6" t="s">
        <v>6</v>
      </c>
      <c r="B155" s="36" t="s">
        <v>34</v>
      </c>
      <c r="C155" s="36" t="s">
        <v>11</v>
      </c>
      <c r="D155" s="36" t="s">
        <v>13</v>
      </c>
      <c r="E155" s="37">
        <v>6.5</v>
      </c>
    </row>
    <row r="156" spans="1:9" ht="18.899999999999999" customHeight="1" x14ac:dyDescent="0.3">
      <c r="A156" s="6" t="s">
        <v>6</v>
      </c>
      <c r="B156" s="36" t="s">
        <v>34</v>
      </c>
      <c r="C156" s="36" t="s">
        <v>11</v>
      </c>
      <c r="D156" s="36" t="s">
        <v>14</v>
      </c>
      <c r="E156" s="37">
        <v>13.6</v>
      </c>
    </row>
    <row r="157" spans="1:9" ht="18.899999999999999" customHeight="1" x14ac:dyDescent="0.3">
      <c r="A157" s="6" t="s">
        <v>6</v>
      </c>
      <c r="B157" s="36" t="s">
        <v>34</v>
      </c>
      <c r="C157" s="36" t="s">
        <v>11</v>
      </c>
      <c r="D157" s="36" t="s">
        <v>15</v>
      </c>
      <c r="E157" s="37">
        <v>2.1</v>
      </c>
    </row>
    <row r="158" spans="1:9" ht="18.899999999999999" customHeight="1" x14ac:dyDescent="0.3">
      <c r="A158" s="6" t="s">
        <v>6</v>
      </c>
      <c r="B158" s="36" t="s">
        <v>34</v>
      </c>
      <c r="C158" s="36" t="s">
        <v>11</v>
      </c>
      <c r="D158" s="36" t="s">
        <v>16</v>
      </c>
      <c r="E158" s="37">
        <v>3.5</v>
      </c>
      <c r="F158" s="42">
        <v>1</v>
      </c>
    </row>
    <row r="159" spans="1:9" ht="18.899999999999999" customHeight="1" x14ac:dyDescent="0.3">
      <c r="A159" s="6" t="s">
        <v>6</v>
      </c>
      <c r="B159" s="36" t="s">
        <v>34</v>
      </c>
      <c r="C159" s="36" t="s">
        <v>11</v>
      </c>
      <c r="D159" s="36" t="s">
        <v>16</v>
      </c>
      <c r="E159" s="37">
        <v>3.5</v>
      </c>
      <c r="F159" s="42">
        <f>F158+1</f>
        <v>2</v>
      </c>
    </row>
    <row r="160" spans="1:9" ht="18.899999999999999" customHeight="1" x14ac:dyDescent="0.3">
      <c r="A160" s="6" t="s">
        <v>6</v>
      </c>
      <c r="B160" s="36" t="s">
        <v>34</v>
      </c>
      <c r="C160" s="36" t="s">
        <v>11</v>
      </c>
      <c r="D160" s="36" t="s">
        <v>16</v>
      </c>
      <c r="E160" s="37">
        <v>3.5</v>
      </c>
      <c r="F160" s="42">
        <f t="shared" ref="F160:F171" si="8">F159+1</f>
        <v>3</v>
      </c>
    </row>
    <row r="161" spans="1:9" ht="18.899999999999999" customHeight="1" x14ac:dyDescent="0.3">
      <c r="A161" s="6" t="s">
        <v>6</v>
      </c>
      <c r="B161" s="36" t="s">
        <v>34</v>
      </c>
      <c r="C161" s="36" t="s">
        <v>11</v>
      </c>
      <c r="D161" s="36" t="s">
        <v>16</v>
      </c>
      <c r="E161" s="37">
        <v>3.5</v>
      </c>
      <c r="F161" s="42">
        <f t="shared" si="8"/>
        <v>4</v>
      </c>
    </row>
    <row r="162" spans="1:9" ht="18.899999999999999" customHeight="1" x14ac:dyDescent="0.3">
      <c r="A162" s="6" t="s">
        <v>6</v>
      </c>
      <c r="B162" s="36" t="s">
        <v>34</v>
      </c>
      <c r="C162" s="36" t="s">
        <v>11</v>
      </c>
      <c r="D162" s="36" t="s">
        <v>16</v>
      </c>
      <c r="E162" s="37">
        <v>3.5</v>
      </c>
      <c r="F162" s="42">
        <f t="shared" si="8"/>
        <v>5</v>
      </c>
    </row>
    <row r="163" spans="1:9" ht="18.899999999999999" customHeight="1" x14ac:dyDescent="0.3">
      <c r="A163" s="6" t="s">
        <v>6</v>
      </c>
      <c r="B163" s="36" t="s">
        <v>34</v>
      </c>
      <c r="C163" s="36" t="s">
        <v>11</v>
      </c>
      <c r="D163" s="36" t="s">
        <v>16</v>
      </c>
      <c r="E163" s="37">
        <v>3.5</v>
      </c>
      <c r="F163" s="42">
        <f t="shared" si="8"/>
        <v>6</v>
      </c>
    </row>
    <row r="164" spans="1:9" ht="18.899999999999999" customHeight="1" x14ac:dyDescent="0.3">
      <c r="A164" s="6" t="s">
        <v>6</v>
      </c>
      <c r="B164" s="36" t="s">
        <v>34</v>
      </c>
      <c r="C164" s="36" t="s">
        <v>11</v>
      </c>
      <c r="D164" s="36" t="s">
        <v>16</v>
      </c>
      <c r="E164" s="37">
        <v>3.5</v>
      </c>
      <c r="F164" s="42">
        <f t="shared" si="8"/>
        <v>7</v>
      </c>
    </row>
    <row r="165" spans="1:9" ht="18.899999999999999" customHeight="1" x14ac:dyDescent="0.3">
      <c r="A165" s="6" t="s">
        <v>6</v>
      </c>
      <c r="B165" s="36" t="s">
        <v>34</v>
      </c>
      <c r="C165" s="36" t="s">
        <v>11</v>
      </c>
      <c r="D165" s="36" t="s">
        <v>16</v>
      </c>
      <c r="E165" s="37">
        <v>3.5</v>
      </c>
      <c r="F165" s="42">
        <f t="shared" si="8"/>
        <v>8</v>
      </c>
    </row>
    <row r="166" spans="1:9" ht="18.899999999999999" customHeight="1" x14ac:dyDescent="0.3">
      <c r="A166" s="6" t="s">
        <v>6</v>
      </c>
      <c r="B166" s="36" t="s">
        <v>34</v>
      </c>
      <c r="C166" s="36" t="s">
        <v>11</v>
      </c>
      <c r="D166" s="36" t="s">
        <v>16</v>
      </c>
      <c r="E166" s="37">
        <v>3.5</v>
      </c>
      <c r="F166" s="42">
        <f t="shared" si="8"/>
        <v>9</v>
      </c>
    </row>
    <row r="167" spans="1:9" ht="18.899999999999999" customHeight="1" x14ac:dyDescent="0.3">
      <c r="A167" s="6" t="s">
        <v>6</v>
      </c>
      <c r="B167" s="36" t="s">
        <v>34</v>
      </c>
      <c r="C167" s="36" t="s">
        <v>11</v>
      </c>
      <c r="D167" s="36" t="s">
        <v>16</v>
      </c>
      <c r="E167" s="37">
        <v>3.5</v>
      </c>
      <c r="F167" s="42">
        <f t="shared" si="8"/>
        <v>10</v>
      </c>
      <c r="G167" s="2" t="s">
        <v>44</v>
      </c>
      <c r="H167" s="2">
        <v>1.44</v>
      </c>
    </row>
    <row r="168" spans="1:9" ht="18.899999999999999" customHeight="1" x14ac:dyDescent="0.3">
      <c r="A168" s="6" t="s">
        <v>6</v>
      </c>
      <c r="B168" s="36" t="s">
        <v>34</v>
      </c>
      <c r="C168" s="36" t="s">
        <v>11</v>
      </c>
      <c r="D168" s="36" t="s">
        <v>16</v>
      </c>
      <c r="E168" s="37">
        <v>3.5</v>
      </c>
      <c r="F168" s="42">
        <f t="shared" si="8"/>
        <v>11</v>
      </c>
      <c r="G168" s="2" t="s">
        <v>45</v>
      </c>
      <c r="H168" s="2">
        <v>0.94</v>
      </c>
    </row>
    <row r="169" spans="1:9" ht="18.899999999999999" customHeight="1" x14ac:dyDescent="0.3">
      <c r="A169" s="6" t="s">
        <v>6</v>
      </c>
      <c r="B169" s="36" t="s">
        <v>34</v>
      </c>
      <c r="C169" s="36" t="s">
        <v>11</v>
      </c>
      <c r="D169" s="36" t="s">
        <v>16</v>
      </c>
      <c r="E169" s="37">
        <v>3.5</v>
      </c>
      <c r="F169" s="42">
        <f t="shared" si="8"/>
        <v>12</v>
      </c>
    </row>
    <row r="170" spans="1:9" ht="18.899999999999999" customHeight="1" x14ac:dyDescent="0.3">
      <c r="A170" s="6" t="s">
        <v>6</v>
      </c>
      <c r="B170" s="36" t="s">
        <v>34</v>
      </c>
      <c r="C170" s="36" t="s">
        <v>11</v>
      </c>
      <c r="D170" s="36" t="s">
        <v>16</v>
      </c>
      <c r="E170" s="37">
        <v>3.5</v>
      </c>
      <c r="F170" s="42">
        <f t="shared" si="8"/>
        <v>13</v>
      </c>
      <c r="G170" s="40" t="s">
        <v>47</v>
      </c>
      <c r="H170" s="41">
        <f>SUM(E154:E171)-H171</f>
        <v>63.999999999999993</v>
      </c>
      <c r="I170" s="41" t="s">
        <v>36</v>
      </c>
    </row>
    <row r="171" spans="1:9" ht="18.899999999999999" customHeight="1" x14ac:dyDescent="0.3">
      <c r="A171" s="6" t="s">
        <v>6</v>
      </c>
      <c r="B171" s="36" t="s">
        <v>34</v>
      </c>
      <c r="C171" s="36" t="s">
        <v>11</v>
      </c>
      <c r="D171" s="36" t="s">
        <v>16</v>
      </c>
      <c r="E171" s="37">
        <v>3.5</v>
      </c>
      <c r="F171" s="42">
        <f t="shared" si="8"/>
        <v>14</v>
      </c>
      <c r="G171" s="38" t="s">
        <v>46</v>
      </c>
      <c r="H171" s="39">
        <f>14*0.94+1.44</f>
        <v>14.6</v>
      </c>
      <c r="I171" s="39" t="s">
        <v>36</v>
      </c>
    </row>
    <row r="172" spans="1:9" ht="18.899999999999999" customHeight="1" x14ac:dyDescent="0.3">
      <c r="A172" s="6" t="s">
        <v>6</v>
      </c>
      <c r="B172" s="6" t="s">
        <v>34</v>
      </c>
      <c r="C172" s="6" t="s">
        <v>17</v>
      </c>
      <c r="D172" s="6" t="s">
        <v>18</v>
      </c>
      <c r="E172" s="7">
        <v>2.2999999999999998</v>
      </c>
    </row>
    <row r="173" spans="1:9" ht="18.899999999999999" customHeight="1" x14ac:dyDescent="0.3">
      <c r="A173" s="6" t="s">
        <v>6</v>
      </c>
      <c r="B173" s="25" t="s">
        <v>34</v>
      </c>
      <c r="C173" s="25" t="s">
        <v>19</v>
      </c>
      <c r="D173" s="25" t="s">
        <v>21</v>
      </c>
      <c r="E173" s="26">
        <v>45.9</v>
      </c>
      <c r="G173" s="24" t="s">
        <v>43</v>
      </c>
      <c r="H173" s="24">
        <f>E173</f>
        <v>45.9</v>
      </c>
      <c r="I173" s="24" t="s">
        <v>36</v>
      </c>
    </row>
    <row r="174" spans="1:9" ht="18.899999999999999" customHeight="1" x14ac:dyDescent="0.3">
      <c r="A174" s="6" t="s">
        <v>6</v>
      </c>
      <c r="B174" s="13" t="s">
        <v>34</v>
      </c>
      <c r="C174" s="13" t="s">
        <v>22</v>
      </c>
      <c r="D174" s="13" t="s">
        <v>29</v>
      </c>
      <c r="E174" s="14">
        <v>11.5</v>
      </c>
      <c r="F174" s="42">
        <v>1</v>
      </c>
    </row>
    <row r="175" spans="1:9" ht="18.899999999999999" customHeight="1" x14ac:dyDescent="0.3">
      <c r="A175" s="6" t="s">
        <v>6</v>
      </c>
      <c r="B175" s="13" t="s">
        <v>34</v>
      </c>
      <c r="C175" s="13" t="s">
        <v>22</v>
      </c>
      <c r="D175" s="13" t="s">
        <v>23</v>
      </c>
      <c r="E175" s="14">
        <v>15.4</v>
      </c>
      <c r="F175" s="42">
        <f>F174+1</f>
        <v>2</v>
      </c>
    </row>
    <row r="176" spans="1:9" ht="18.899999999999999" customHeight="1" x14ac:dyDescent="0.3">
      <c r="A176" s="6" t="s">
        <v>6</v>
      </c>
      <c r="B176" s="13" t="s">
        <v>34</v>
      </c>
      <c r="C176" s="13" t="s">
        <v>22</v>
      </c>
      <c r="D176" s="13" t="s">
        <v>23</v>
      </c>
      <c r="E176" s="14">
        <v>15.4</v>
      </c>
      <c r="F176" s="42">
        <f t="shared" ref="F176:F184" si="9">F175+1</f>
        <v>3</v>
      </c>
    </row>
    <row r="177" spans="1:9" ht="18.899999999999999" customHeight="1" x14ac:dyDescent="0.3">
      <c r="A177" s="6" t="s">
        <v>6</v>
      </c>
      <c r="B177" s="13" t="s">
        <v>34</v>
      </c>
      <c r="C177" s="13" t="s">
        <v>22</v>
      </c>
      <c r="D177" s="13" t="s">
        <v>23</v>
      </c>
      <c r="E177" s="14">
        <v>15.5</v>
      </c>
      <c r="F177" s="42">
        <f t="shared" si="9"/>
        <v>4</v>
      </c>
    </row>
    <row r="178" spans="1:9" ht="18.899999999999999" customHeight="1" x14ac:dyDescent="0.3">
      <c r="A178" s="6" t="s">
        <v>6</v>
      </c>
      <c r="B178" s="13" t="s">
        <v>34</v>
      </c>
      <c r="C178" s="13" t="s">
        <v>22</v>
      </c>
      <c r="D178" s="13" t="s">
        <v>23</v>
      </c>
      <c r="E178" s="14">
        <v>15.6</v>
      </c>
      <c r="F178" s="42">
        <f t="shared" si="9"/>
        <v>5</v>
      </c>
    </row>
    <row r="179" spans="1:9" ht="18.899999999999999" customHeight="1" x14ac:dyDescent="0.3">
      <c r="A179" s="6" t="s">
        <v>6</v>
      </c>
      <c r="B179" s="13" t="s">
        <v>34</v>
      </c>
      <c r="C179" s="13" t="s">
        <v>22</v>
      </c>
      <c r="D179" s="13" t="s">
        <v>24</v>
      </c>
      <c r="E179" s="14">
        <v>15.6</v>
      </c>
      <c r="F179" s="42">
        <f t="shared" si="9"/>
        <v>6</v>
      </c>
    </row>
    <row r="180" spans="1:9" ht="18.899999999999999" customHeight="1" x14ac:dyDescent="0.3">
      <c r="A180" s="6" t="s">
        <v>6</v>
      </c>
      <c r="B180" s="13" t="s">
        <v>34</v>
      </c>
      <c r="C180" s="13" t="s">
        <v>22</v>
      </c>
      <c r="D180" s="13" t="s">
        <v>24</v>
      </c>
      <c r="E180" s="14">
        <v>15.6</v>
      </c>
      <c r="F180" s="42">
        <f t="shared" si="9"/>
        <v>7</v>
      </c>
    </row>
    <row r="181" spans="1:9" ht="18.899999999999999" customHeight="1" x14ac:dyDescent="0.3">
      <c r="A181" s="6" t="s">
        <v>6</v>
      </c>
      <c r="B181" s="13" t="s">
        <v>34</v>
      </c>
      <c r="C181" s="13" t="s">
        <v>22</v>
      </c>
      <c r="D181" s="13" t="s">
        <v>24</v>
      </c>
      <c r="E181" s="14">
        <v>15.6</v>
      </c>
      <c r="F181" s="42">
        <f t="shared" si="9"/>
        <v>8</v>
      </c>
    </row>
    <row r="182" spans="1:9" ht="18.899999999999999" customHeight="1" x14ac:dyDescent="0.3">
      <c r="A182" s="6" t="s">
        <v>6</v>
      </c>
      <c r="B182" s="13" t="s">
        <v>34</v>
      </c>
      <c r="C182" s="13" t="s">
        <v>22</v>
      </c>
      <c r="D182" s="13" t="s">
        <v>25</v>
      </c>
      <c r="E182" s="14">
        <v>15.6</v>
      </c>
      <c r="F182" s="42">
        <f t="shared" si="9"/>
        <v>9</v>
      </c>
    </row>
    <row r="183" spans="1:9" ht="18.899999999999999" customHeight="1" x14ac:dyDescent="0.3">
      <c r="A183" s="6" t="s">
        <v>6</v>
      </c>
      <c r="B183" s="13" t="s">
        <v>34</v>
      </c>
      <c r="C183" s="13" t="s">
        <v>22</v>
      </c>
      <c r="D183" s="13" t="s">
        <v>25</v>
      </c>
      <c r="E183" s="14">
        <v>15.6</v>
      </c>
      <c r="F183" s="42">
        <f t="shared" si="9"/>
        <v>10</v>
      </c>
    </row>
    <row r="184" spans="1:9" ht="18.899999999999999" customHeight="1" x14ac:dyDescent="0.3">
      <c r="A184" s="6" t="s">
        <v>6</v>
      </c>
      <c r="B184" s="13" t="s">
        <v>34</v>
      </c>
      <c r="C184" s="13" t="s">
        <v>22</v>
      </c>
      <c r="D184" s="13" t="s">
        <v>25</v>
      </c>
      <c r="E184" s="14">
        <v>15.6</v>
      </c>
      <c r="F184" s="42">
        <f t="shared" si="9"/>
        <v>11</v>
      </c>
    </row>
    <row r="185" spans="1:9" ht="18.899999999999999" customHeight="1" x14ac:dyDescent="0.3">
      <c r="A185" s="6" t="s">
        <v>6</v>
      </c>
      <c r="B185" s="13" t="s">
        <v>34</v>
      </c>
      <c r="C185" s="13" t="s">
        <v>22</v>
      </c>
      <c r="D185" s="13" t="s">
        <v>30</v>
      </c>
      <c r="E185" s="14">
        <v>19.8</v>
      </c>
      <c r="F185" s="42">
        <v>1</v>
      </c>
    </row>
    <row r="186" spans="1:9" ht="18.899999999999999" customHeight="1" x14ac:dyDescent="0.3">
      <c r="A186" s="6" t="s">
        <v>6</v>
      </c>
      <c r="B186" s="13" t="s">
        <v>34</v>
      </c>
      <c r="C186" s="13" t="s">
        <v>22</v>
      </c>
      <c r="D186" s="13" t="s">
        <v>30</v>
      </c>
      <c r="E186" s="14">
        <v>19.8</v>
      </c>
      <c r="F186" s="42">
        <f>F185+1</f>
        <v>2</v>
      </c>
    </row>
    <row r="187" spans="1:9" ht="18.899999999999999" customHeight="1" x14ac:dyDescent="0.3">
      <c r="A187" s="6" t="s">
        <v>6</v>
      </c>
      <c r="B187" s="13" t="s">
        <v>34</v>
      </c>
      <c r="C187" s="13" t="s">
        <v>22</v>
      </c>
      <c r="D187" s="13" t="s">
        <v>31</v>
      </c>
      <c r="E187" s="14">
        <v>19.8</v>
      </c>
      <c r="F187" s="42">
        <f>F186+1</f>
        <v>3</v>
      </c>
    </row>
    <row r="188" spans="1:9" ht="18.899999999999999" customHeight="1" x14ac:dyDescent="0.3">
      <c r="A188" s="6" t="s">
        <v>6</v>
      </c>
      <c r="B188" s="13" t="s">
        <v>34</v>
      </c>
      <c r="C188" s="13" t="s">
        <v>22</v>
      </c>
      <c r="D188" s="13" t="s">
        <v>31</v>
      </c>
      <c r="E188" s="14">
        <v>19.8</v>
      </c>
      <c r="F188" s="42">
        <f>F187+1</f>
        <v>4</v>
      </c>
      <c r="G188" s="21" t="s">
        <v>42</v>
      </c>
      <c r="H188" s="21">
        <f>SUM(E174:E188)</f>
        <v>246.20000000000002</v>
      </c>
      <c r="I188" s="21" t="s">
        <v>36</v>
      </c>
    </row>
    <row r="189" spans="1:9" ht="18.899999999999999" customHeight="1" x14ac:dyDescent="0.3">
      <c r="A189" s="8" t="s">
        <v>6</v>
      </c>
      <c r="B189" s="8" t="s">
        <v>6</v>
      </c>
      <c r="C189" s="8">
        <v>37</v>
      </c>
      <c r="D189" s="8" t="s">
        <v>6</v>
      </c>
      <c r="E189" s="9">
        <f>SUM(E152:E188)</f>
        <v>435.4000000000002</v>
      </c>
    </row>
    <row r="190" spans="1:9" ht="18.899999999999999" customHeight="1" x14ac:dyDescent="0.3">
      <c r="A190" s="6" t="s">
        <v>6</v>
      </c>
      <c r="B190" s="10" t="s">
        <v>35</v>
      </c>
      <c r="C190" s="10" t="s">
        <v>8</v>
      </c>
      <c r="D190" s="10" t="s">
        <v>9</v>
      </c>
      <c r="E190" s="11">
        <v>24.2</v>
      </c>
    </row>
    <row r="191" spans="1:9" ht="18.899999999999999" customHeight="1" x14ac:dyDescent="0.3">
      <c r="A191" s="6" t="s">
        <v>6</v>
      </c>
      <c r="B191" s="10" t="s">
        <v>35</v>
      </c>
      <c r="C191" s="10" t="s">
        <v>8</v>
      </c>
      <c r="D191" s="10" t="s">
        <v>10</v>
      </c>
      <c r="E191" s="11">
        <v>38.200000000000003</v>
      </c>
      <c r="G191" s="43" t="s">
        <v>48</v>
      </c>
      <c r="H191" s="43">
        <f>E190+E191+E210</f>
        <v>64.7</v>
      </c>
      <c r="I191" s="43" t="s">
        <v>36</v>
      </c>
    </row>
    <row r="192" spans="1:9" ht="18.899999999999999" customHeight="1" x14ac:dyDescent="0.3">
      <c r="A192" s="6" t="s">
        <v>6</v>
      </c>
      <c r="B192" s="36" t="s">
        <v>35</v>
      </c>
      <c r="C192" s="36" t="s">
        <v>11</v>
      </c>
      <c r="D192" s="36" t="s">
        <v>12</v>
      </c>
      <c r="E192" s="37">
        <v>7.4</v>
      </c>
    </row>
    <row r="193" spans="1:9" ht="18.899999999999999" customHeight="1" x14ac:dyDescent="0.3">
      <c r="A193" s="6" t="s">
        <v>6</v>
      </c>
      <c r="B193" s="36" t="s">
        <v>35</v>
      </c>
      <c r="C193" s="36" t="s">
        <v>11</v>
      </c>
      <c r="D193" s="36" t="s">
        <v>13</v>
      </c>
      <c r="E193" s="37">
        <v>6.2</v>
      </c>
    </row>
    <row r="194" spans="1:9" ht="18.899999999999999" customHeight="1" x14ac:dyDescent="0.3">
      <c r="A194" s="6" t="s">
        <v>6</v>
      </c>
      <c r="B194" s="36" t="s">
        <v>35</v>
      </c>
      <c r="C194" s="36" t="s">
        <v>11</v>
      </c>
      <c r="D194" s="36" t="s">
        <v>14</v>
      </c>
      <c r="E194" s="37">
        <v>13.4</v>
      </c>
    </row>
    <row r="195" spans="1:9" ht="18.899999999999999" customHeight="1" x14ac:dyDescent="0.3">
      <c r="A195" s="6" t="s">
        <v>6</v>
      </c>
      <c r="B195" s="36" t="s">
        <v>35</v>
      </c>
      <c r="C195" s="36" t="s">
        <v>11</v>
      </c>
      <c r="D195" s="36" t="s">
        <v>15</v>
      </c>
      <c r="E195" s="37">
        <v>2.1</v>
      </c>
    </row>
    <row r="196" spans="1:9" ht="18.899999999999999" customHeight="1" x14ac:dyDescent="0.3">
      <c r="A196" s="6" t="s">
        <v>6</v>
      </c>
      <c r="B196" s="36" t="s">
        <v>35</v>
      </c>
      <c r="C196" s="36" t="s">
        <v>11</v>
      </c>
      <c r="D196" s="36" t="s">
        <v>16</v>
      </c>
      <c r="E196" s="37">
        <v>3.5</v>
      </c>
      <c r="F196" s="42">
        <v>1</v>
      </c>
    </row>
    <row r="197" spans="1:9" ht="18.899999999999999" customHeight="1" x14ac:dyDescent="0.3">
      <c r="A197" s="6" t="s">
        <v>6</v>
      </c>
      <c r="B197" s="36" t="s">
        <v>35</v>
      </c>
      <c r="C197" s="36" t="s">
        <v>11</v>
      </c>
      <c r="D197" s="36" t="s">
        <v>16</v>
      </c>
      <c r="E197" s="37">
        <v>3.5</v>
      </c>
      <c r="F197" s="42">
        <f>F196+1</f>
        <v>2</v>
      </c>
    </row>
    <row r="198" spans="1:9" ht="18.899999999999999" customHeight="1" x14ac:dyDescent="0.3">
      <c r="A198" s="6" t="s">
        <v>6</v>
      </c>
      <c r="B198" s="36" t="s">
        <v>35</v>
      </c>
      <c r="C198" s="36" t="s">
        <v>11</v>
      </c>
      <c r="D198" s="36" t="s">
        <v>16</v>
      </c>
      <c r="E198" s="37">
        <v>3.5</v>
      </c>
      <c r="F198" s="42">
        <f t="shared" ref="F198:F209" si="10">F197+1</f>
        <v>3</v>
      </c>
    </row>
    <row r="199" spans="1:9" ht="18.899999999999999" customHeight="1" x14ac:dyDescent="0.3">
      <c r="A199" s="6" t="s">
        <v>6</v>
      </c>
      <c r="B199" s="36" t="s">
        <v>35</v>
      </c>
      <c r="C199" s="36" t="s">
        <v>11</v>
      </c>
      <c r="D199" s="36" t="s">
        <v>16</v>
      </c>
      <c r="E199" s="37">
        <v>3.5</v>
      </c>
      <c r="F199" s="42">
        <f t="shared" si="10"/>
        <v>4</v>
      </c>
    </row>
    <row r="200" spans="1:9" ht="18.899999999999999" customHeight="1" x14ac:dyDescent="0.3">
      <c r="A200" s="6" t="s">
        <v>6</v>
      </c>
      <c r="B200" s="36" t="s">
        <v>35</v>
      </c>
      <c r="C200" s="36" t="s">
        <v>11</v>
      </c>
      <c r="D200" s="36" t="s">
        <v>16</v>
      </c>
      <c r="E200" s="37">
        <v>3.5</v>
      </c>
      <c r="F200" s="42">
        <f t="shared" si="10"/>
        <v>5</v>
      </c>
    </row>
    <row r="201" spans="1:9" ht="18.899999999999999" customHeight="1" x14ac:dyDescent="0.3">
      <c r="A201" s="6" t="s">
        <v>6</v>
      </c>
      <c r="B201" s="36" t="s">
        <v>35</v>
      </c>
      <c r="C201" s="36" t="s">
        <v>11</v>
      </c>
      <c r="D201" s="36" t="s">
        <v>16</v>
      </c>
      <c r="E201" s="37">
        <v>3.5</v>
      </c>
      <c r="F201" s="42">
        <f t="shared" si="10"/>
        <v>6</v>
      </c>
    </row>
    <row r="202" spans="1:9" ht="18.899999999999999" customHeight="1" x14ac:dyDescent="0.3">
      <c r="A202" s="6" t="s">
        <v>6</v>
      </c>
      <c r="B202" s="36" t="s">
        <v>35</v>
      </c>
      <c r="C202" s="36" t="s">
        <v>11</v>
      </c>
      <c r="D202" s="36" t="s">
        <v>16</v>
      </c>
      <c r="E202" s="37">
        <v>3.5</v>
      </c>
      <c r="F202" s="42">
        <f t="shared" si="10"/>
        <v>7</v>
      </c>
    </row>
    <row r="203" spans="1:9" ht="18.899999999999999" customHeight="1" x14ac:dyDescent="0.3">
      <c r="A203" s="6" t="s">
        <v>6</v>
      </c>
      <c r="B203" s="36" t="s">
        <v>35</v>
      </c>
      <c r="C203" s="36" t="s">
        <v>11</v>
      </c>
      <c r="D203" s="36" t="s">
        <v>16</v>
      </c>
      <c r="E203" s="37">
        <v>3.5</v>
      </c>
      <c r="F203" s="42">
        <f t="shared" si="10"/>
        <v>8</v>
      </c>
    </row>
    <row r="204" spans="1:9" ht="18.899999999999999" customHeight="1" x14ac:dyDescent="0.3">
      <c r="A204" s="6" t="s">
        <v>6</v>
      </c>
      <c r="B204" s="36" t="s">
        <v>35</v>
      </c>
      <c r="C204" s="36" t="s">
        <v>11</v>
      </c>
      <c r="D204" s="36" t="s">
        <v>16</v>
      </c>
      <c r="E204" s="37">
        <v>3.5</v>
      </c>
      <c r="F204" s="42">
        <f t="shared" si="10"/>
        <v>9</v>
      </c>
    </row>
    <row r="205" spans="1:9" ht="18.899999999999999" customHeight="1" x14ac:dyDescent="0.3">
      <c r="A205" s="6" t="s">
        <v>6</v>
      </c>
      <c r="B205" s="36" t="s">
        <v>35</v>
      </c>
      <c r="C205" s="36" t="s">
        <v>11</v>
      </c>
      <c r="D205" s="36" t="s">
        <v>16</v>
      </c>
      <c r="E205" s="37">
        <v>3.5</v>
      </c>
      <c r="F205" s="42">
        <f t="shared" si="10"/>
        <v>10</v>
      </c>
      <c r="G205" s="2" t="s">
        <v>44</v>
      </c>
      <c r="H205" s="2">
        <v>1.44</v>
      </c>
    </row>
    <row r="206" spans="1:9" ht="18.899999999999999" customHeight="1" x14ac:dyDescent="0.3">
      <c r="A206" s="6" t="s">
        <v>6</v>
      </c>
      <c r="B206" s="36" t="s">
        <v>35</v>
      </c>
      <c r="C206" s="36" t="s">
        <v>11</v>
      </c>
      <c r="D206" s="36" t="s">
        <v>16</v>
      </c>
      <c r="E206" s="37">
        <v>3.5</v>
      </c>
      <c r="F206" s="42">
        <f t="shared" si="10"/>
        <v>11</v>
      </c>
      <c r="G206" s="2" t="s">
        <v>45</v>
      </c>
      <c r="H206" s="2">
        <v>0.94</v>
      </c>
    </row>
    <row r="207" spans="1:9" ht="18.899999999999999" customHeight="1" x14ac:dyDescent="0.3">
      <c r="A207" s="6" t="s">
        <v>6</v>
      </c>
      <c r="B207" s="36" t="s">
        <v>35</v>
      </c>
      <c r="C207" s="36" t="s">
        <v>11</v>
      </c>
      <c r="D207" s="36" t="s">
        <v>16</v>
      </c>
      <c r="E207" s="37">
        <v>3.5</v>
      </c>
      <c r="F207" s="42">
        <f t="shared" si="10"/>
        <v>12</v>
      </c>
    </row>
    <row r="208" spans="1:9" ht="18.899999999999999" customHeight="1" x14ac:dyDescent="0.3">
      <c r="A208" s="6" t="s">
        <v>6</v>
      </c>
      <c r="B208" s="36" t="s">
        <v>35</v>
      </c>
      <c r="C208" s="36" t="s">
        <v>11</v>
      </c>
      <c r="D208" s="36" t="s">
        <v>16</v>
      </c>
      <c r="E208" s="37">
        <v>3.5</v>
      </c>
      <c r="F208" s="42">
        <f t="shared" si="10"/>
        <v>13</v>
      </c>
      <c r="G208" s="40" t="s">
        <v>47</v>
      </c>
      <c r="H208" s="41">
        <f>SUM(E192:E209)-H209</f>
        <v>63.499999999999993</v>
      </c>
      <c r="I208" s="41" t="s">
        <v>36</v>
      </c>
    </row>
    <row r="209" spans="1:9" ht="18.899999999999999" customHeight="1" x14ac:dyDescent="0.3">
      <c r="A209" s="6" t="s">
        <v>6</v>
      </c>
      <c r="B209" s="36" t="s">
        <v>35</v>
      </c>
      <c r="C209" s="36" t="s">
        <v>11</v>
      </c>
      <c r="D209" s="36" t="s">
        <v>16</v>
      </c>
      <c r="E209" s="37">
        <v>3.5</v>
      </c>
      <c r="F209" s="42">
        <f t="shared" si="10"/>
        <v>14</v>
      </c>
      <c r="G209" s="38" t="s">
        <v>46</v>
      </c>
      <c r="H209" s="39">
        <f>14*0.94+1.44</f>
        <v>14.6</v>
      </c>
      <c r="I209" s="39" t="s">
        <v>36</v>
      </c>
    </row>
    <row r="210" spans="1:9" ht="18.899999999999999" customHeight="1" x14ac:dyDescent="0.3">
      <c r="A210" s="6" t="s">
        <v>6</v>
      </c>
      <c r="B210" s="6" t="s">
        <v>35</v>
      </c>
      <c r="C210" s="6" t="s">
        <v>17</v>
      </c>
      <c r="D210" s="6" t="s">
        <v>18</v>
      </c>
      <c r="E210" s="7">
        <v>2.2999999999999998</v>
      </c>
    </row>
    <row r="211" spans="1:9" ht="18.899999999999999" customHeight="1" x14ac:dyDescent="0.3">
      <c r="A211" s="6" t="s">
        <v>6</v>
      </c>
      <c r="B211" s="25" t="s">
        <v>35</v>
      </c>
      <c r="C211" s="25" t="s">
        <v>19</v>
      </c>
      <c r="D211" s="25" t="s">
        <v>21</v>
      </c>
      <c r="E211" s="26">
        <v>45.9</v>
      </c>
      <c r="G211" s="24" t="s">
        <v>43</v>
      </c>
      <c r="H211" s="24">
        <f>E211</f>
        <v>45.9</v>
      </c>
      <c r="I211" s="24" t="s">
        <v>36</v>
      </c>
    </row>
    <row r="212" spans="1:9" ht="22.65" customHeight="1" x14ac:dyDescent="0.3">
      <c r="A212" s="6" t="s">
        <v>6</v>
      </c>
      <c r="B212" s="13" t="s">
        <v>35</v>
      </c>
      <c r="C212" s="13" t="s">
        <v>22</v>
      </c>
      <c r="D212" s="13" t="s">
        <v>29</v>
      </c>
      <c r="E212" s="14">
        <v>11.5</v>
      </c>
      <c r="F212" s="42">
        <v>1</v>
      </c>
    </row>
    <row r="213" spans="1:9" ht="18.899999999999999" customHeight="1" x14ac:dyDescent="0.3">
      <c r="A213" s="6" t="s">
        <v>6</v>
      </c>
      <c r="B213" s="13" t="s">
        <v>35</v>
      </c>
      <c r="C213" s="13" t="s">
        <v>22</v>
      </c>
      <c r="D213" s="13" t="s">
        <v>23</v>
      </c>
      <c r="E213" s="14">
        <v>15.4</v>
      </c>
      <c r="F213" s="42">
        <f>F212+1</f>
        <v>2</v>
      </c>
    </row>
    <row r="214" spans="1:9" ht="18.899999999999999" customHeight="1" x14ac:dyDescent="0.3">
      <c r="A214" s="6" t="s">
        <v>6</v>
      </c>
      <c r="B214" s="13" t="s">
        <v>35</v>
      </c>
      <c r="C214" s="13" t="s">
        <v>22</v>
      </c>
      <c r="D214" s="13" t="s">
        <v>23</v>
      </c>
      <c r="E214" s="14">
        <v>15.4</v>
      </c>
      <c r="F214" s="42">
        <f t="shared" ref="F214:F226" si="11">F213+1</f>
        <v>3</v>
      </c>
    </row>
    <row r="215" spans="1:9" ht="18.899999999999999" customHeight="1" x14ac:dyDescent="0.3">
      <c r="A215" s="6" t="s">
        <v>6</v>
      </c>
      <c r="B215" s="13" t="s">
        <v>35</v>
      </c>
      <c r="C215" s="13" t="s">
        <v>22</v>
      </c>
      <c r="D215" s="13" t="s">
        <v>23</v>
      </c>
      <c r="E215" s="14">
        <v>15.5</v>
      </c>
      <c r="F215" s="42">
        <f t="shared" si="11"/>
        <v>4</v>
      </c>
    </row>
    <row r="216" spans="1:9" ht="18.899999999999999" customHeight="1" x14ac:dyDescent="0.3">
      <c r="A216" s="6" t="s">
        <v>6</v>
      </c>
      <c r="B216" s="13" t="s">
        <v>35</v>
      </c>
      <c r="C216" s="13" t="s">
        <v>22</v>
      </c>
      <c r="D216" s="13" t="s">
        <v>23</v>
      </c>
      <c r="E216" s="14">
        <v>15.6</v>
      </c>
      <c r="F216" s="42">
        <f t="shared" si="11"/>
        <v>5</v>
      </c>
    </row>
    <row r="217" spans="1:9" ht="18.899999999999999" customHeight="1" x14ac:dyDescent="0.3">
      <c r="A217" s="6" t="s">
        <v>6</v>
      </c>
      <c r="B217" s="13" t="s">
        <v>35</v>
      </c>
      <c r="C217" s="13" t="s">
        <v>22</v>
      </c>
      <c r="D217" s="13" t="s">
        <v>24</v>
      </c>
      <c r="E217" s="14">
        <v>15.6</v>
      </c>
      <c r="F217" s="42">
        <f t="shared" si="11"/>
        <v>6</v>
      </c>
    </row>
    <row r="218" spans="1:9" ht="18.899999999999999" customHeight="1" x14ac:dyDescent="0.3">
      <c r="A218" s="6" t="s">
        <v>6</v>
      </c>
      <c r="B218" s="13" t="s">
        <v>35</v>
      </c>
      <c r="C218" s="13" t="s">
        <v>22</v>
      </c>
      <c r="D218" s="13" t="s">
        <v>24</v>
      </c>
      <c r="E218" s="14">
        <v>15.6</v>
      </c>
      <c r="F218" s="42">
        <f t="shared" si="11"/>
        <v>7</v>
      </c>
    </row>
    <row r="219" spans="1:9" ht="18.899999999999999" customHeight="1" x14ac:dyDescent="0.3">
      <c r="A219" s="6" t="s">
        <v>6</v>
      </c>
      <c r="B219" s="13" t="s">
        <v>35</v>
      </c>
      <c r="C219" s="13" t="s">
        <v>22</v>
      </c>
      <c r="D219" s="13" t="s">
        <v>24</v>
      </c>
      <c r="E219" s="14">
        <v>15.6</v>
      </c>
      <c r="F219" s="42">
        <f t="shared" si="11"/>
        <v>8</v>
      </c>
    </row>
    <row r="220" spans="1:9" ht="18.899999999999999" customHeight="1" x14ac:dyDescent="0.3">
      <c r="A220" s="6" t="s">
        <v>6</v>
      </c>
      <c r="B220" s="13" t="s">
        <v>35</v>
      </c>
      <c r="C220" s="13" t="s">
        <v>22</v>
      </c>
      <c r="D220" s="13" t="s">
        <v>24</v>
      </c>
      <c r="E220" s="14">
        <v>15.6</v>
      </c>
      <c r="F220" s="42">
        <f t="shared" si="11"/>
        <v>9</v>
      </c>
    </row>
    <row r="221" spans="1:9" ht="18.899999999999999" customHeight="1" x14ac:dyDescent="0.3">
      <c r="A221" s="6" t="s">
        <v>6</v>
      </c>
      <c r="B221" s="13" t="s">
        <v>35</v>
      </c>
      <c r="C221" s="13" t="s">
        <v>22</v>
      </c>
      <c r="D221" s="13" t="s">
        <v>24</v>
      </c>
      <c r="E221" s="14">
        <v>15.6</v>
      </c>
      <c r="F221" s="42">
        <f t="shared" si="11"/>
        <v>10</v>
      </c>
    </row>
    <row r="222" spans="1:9" ht="18.899999999999999" customHeight="1" x14ac:dyDescent="0.3">
      <c r="A222" s="6" t="s">
        <v>6</v>
      </c>
      <c r="B222" s="13" t="s">
        <v>35</v>
      </c>
      <c r="C222" s="13" t="s">
        <v>22</v>
      </c>
      <c r="D222" s="13" t="s">
        <v>25</v>
      </c>
      <c r="E222" s="14">
        <v>15.6</v>
      </c>
      <c r="F222" s="42">
        <f t="shared" si="11"/>
        <v>11</v>
      </c>
    </row>
    <row r="223" spans="1:9" ht="18.899999999999999" customHeight="1" x14ac:dyDescent="0.3">
      <c r="A223" s="6" t="s">
        <v>6</v>
      </c>
      <c r="B223" s="13" t="s">
        <v>35</v>
      </c>
      <c r="C223" s="13" t="s">
        <v>22</v>
      </c>
      <c r="D223" s="13" t="s">
        <v>25</v>
      </c>
      <c r="E223" s="14">
        <v>15.6</v>
      </c>
      <c r="F223" s="42">
        <f t="shared" si="11"/>
        <v>12</v>
      </c>
    </row>
    <row r="224" spans="1:9" ht="18.899999999999999" customHeight="1" x14ac:dyDescent="0.3">
      <c r="A224" s="6" t="s">
        <v>6</v>
      </c>
      <c r="B224" s="13" t="s">
        <v>35</v>
      </c>
      <c r="C224" s="13" t="s">
        <v>22</v>
      </c>
      <c r="D224" s="13" t="s">
        <v>25</v>
      </c>
      <c r="E224" s="14">
        <v>15.6</v>
      </c>
      <c r="F224" s="42">
        <f t="shared" si="11"/>
        <v>13</v>
      </c>
    </row>
    <row r="225" spans="1:9" ht="18.899999999999999" customHeight="1" x14ac:dyDescent="0.3">
      <c r="A225" s="6" t="s">
        <v>6</v>
      </c>
      <c r="B225" s="13" t="s">
        <v>35</v>
      </c>
      <c r="C225" s="13" t="s">
        <v>22</v>
      </c>
      <c r="D225" s="13" t="s">
        <v>25</v>
      </c>
      <c r="E225" s="14">
        <v>15.6</v>
      </c>
      <c r="F225" s="42">
        <f t="shared" si="11"/>
        <v>14</v>
      </c>
    </row>
    <row r="226" spans="1:9" ht="18.899999999999999" customHeight="1" x14ac:dyDescent="0.3">
      <c r="A226" s="6" t="s">
        <v>6</v>
      </c>
      <c r="B226" s="13" t="s">
        <v>35</v>
      </c>
      <c r="C226" s="13" t="s">
        <v>22</v>
      </c>
      <c r="D226" s="13" t="s">
        <v>25</v>
      </c>
      <c r="E226" s="14">
        <v>15.6</v>
      </c>
      <c r="F226" s="42">
        <f t="shared" si="11"/>
        <v>15</v>
      </c>
      <c r="G226" s="21" t="s">
        <v>42</v>
      </c>
      <c r="H226" s="21">
        <f>SUM(E212:E226)</f>
        <v>229.39999999999995</v>
      </c>
      <c r="I226" s="21" t="s">
        <v>36</v>
      </c>
    </row>
    <row r="227" spans="1:9" ht="18.899999999999999" customHeight="1" thickBot="1" x14ac:dyDescent="0.35">
      <c r="A227" s="8" t="s">
        <v>6</v>
      </c>
      <c r="B227" s="8" t="s">
        <v>6</v>
      </c>
      <c r="C227" s="8">
        <v>37</v>
      </c>
      <c r="D227" s="15" t="s">
        <v>6</v>
      </c>
      <c r="E227" s="16">
        <f>SUM(E190:E226)</f>
        <v>418.10000000000025</v>
      </c>
      <c r="F227" s="17"/>
    </row>
    <row r="228" spans="1:9" ht="18.899999999999999" customHeight="1" thickBot="1" x14ac:dyDescent="0.35">
      <c r="A228" s="1"/>
      <c r="B228" s="12"/>
      <c r="C228" s="1">
        <v>219</v>
      </c>
      <c r="D228" s="18" t="s">
        <v>37</v>
      </c>
      <c r="E228" s="19">
        <f>E227+E189+E151+E113+E75+E37</f>
        <v>2581.6000000000008</v>
      </c>
      <c r="F228" s="20" t="s">
        <v>36</v>
      </c>
    </row>
    <row r="230" spans="1:9" ht="14.4" thickBot="1" x14ac:dyDescent="0.35"/>
    <row r="231" spans="1:9" x14ac:dyDescent="0.3">
      <c r="D231" s="28"/>
      <c r="E231" s="29"/>
      <c r="F231" s="29" t="s">
        <v>40</v>
      </c>
      <c r="G231" s="30"/>
    </row>
    <row r="232" spans="1:9" x14ac:dyDescent="0.3">
      <c r="D232" s="31" t="s">
        <v>38</v>
      </c>
      <c r="E232" s="17">
        <v>426</v>
      </c>
      <c r="F232" s="17">
        <v>150</v>
      </c>
      <c r="G232" s="32"/>
    </row>
    <row r="233" spans="1:9" ht="14.4" thickBot="1" x14ac:dyDescent="0.35">
      <c r="D233" s="33" t="s">
        <v>39</v>
      </c>
      <c r="E233" s="34">
        <v>426</v>
      </c>
      <c r="F233" s="34">
        <v>150</v>
      </c>
      <c r="G233" s="35"/>
    </row>
    <row r="235" spans="1:9" x14ac:dyDescent="0.3">
      <c r="D235" s="47" t="s">
        <v>41</v>
      </c>
      <c r="E235" s="27">
        <f>E228+F232+F233</f>
        <v>2881.6000000000008</v>
      </c>
    </row>
    <row r="237" spans="1:9" x14ac:dyDescent="0.3">
      <c r="D237" s="2" t="s">
        <v>50</v>
      </c>
      <c r="E237" s="2">
        <f>H226+H188+H150+H112+H74+H35</f>
        <v>1412.4</v>
      </c>
      <c r="F237" s="2" t="s">
        <v>56</v>
      </c>
    </row>
    <row r="238" spans="1:9" x14ac:dyDescent="0.3">
      <c r="D238" s="2" t="s">
        <v>51</v>
      </c>
      <c r="E238" s="2">
        <f>H191+H153+H115+H77+H39+H4</f>
        <v>388.2</v>
      </c>
      <c r="F238" s="2" t="s">
        <v>57</v>
      </c>
    </row>
    <row r="239" spans="1:9" x14ac:dyDescent="0.3">
      <c r="D239" s="2" t="s">
        <v>54</v>
      </c>
      <c r="E239" s="2">
        <f>H211+H173+H135+H97+H59+H23</f>
        <v>317.39999999999998</v>
      </c>
      <c r="F239" s="2" t="s">
        <v>58</v>
      </c>
    </row>
    <row r="240" spans="1:9" x14ac:dyDescent="0.3">
      <c r="D240" s="2" t="s">
        <v>52</v>
      </c>
      <c r="E240" s="2">
        <f>H208+H170+H132+H94+H56+H19</f>
        <v>377.87999999999994</v>
      </c>
      <c r="F240" s="2" t="s">
        <v>59</v>
      </c>
    </row>
    <row r="241" spans="4:6" x14ac:dyDescent="0.3">
      <c r="D241" s="45" t="s">
        <v>53</v>
      </c>
      <c r="E241" s="45">
        <f>H209+H171+H133+H95+H57+H20</f>
        <v>85.72</v>
      </c>
      <c r="F241" s="2" t="s">
        <v>60</v>
      </c>
    </row>
    <row r="242" spans="4:6" x14ac:dyDescent="0.3">
      <c r="D242" s="46" t="s">
        <v>55</v>
      </c>
      <c r="E242" s="44">
        <f>SUM(E237:E241)</f>
        <v>2581.6</v>
      </c>
    </row>
  </sheetData>
  <mergeCells count="1">
    <mergeCell ref="A1:E1"/>
  </mergeCells>
  <pageMargins left="0.7" right="0.7" top="0.75" bottom="0.75" header="0.3" footer="0.3"/>
  <pageSetup orientation="portrait" r:id="rId1"/>
  <headerFooter>
    <oddHeader>&amp;C&amp;A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02 NTP NOVO brez jaskov 1N do 6</vt:lpstr>
      <vt:lpstr>'02 NTP NOVO brez jaskov 1N do 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Domen Zupančič</cp:lastModifiedBy>
  <dcterms:modified xsi:type="dcterms:W3CDTF">2023-05-22T21:59:00Z</dcterms:modified>
</cp:coreProperties>
</file>